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S:\総務課\財政係\★調査報告物★\★【財政状況資料集】★\【財政状況資料集】_015181_利尻町_2019\"/>
    </mc:Choice>
  </mc:AlternateContent>
  <xr:revisionPtr revIDLastSave="0" documentId="8_{B6BA5E16-45E4-45A8-A671-CC1FD565DA7A}"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C38" i="10"/>
  <c r="CO37" i="10"/>
  <c r="AM37" i="10"/>
  <c r="C37" i="10"/>
  <c r="CO36" i="10"/>
  <c r="AM36" i="10"/>
  <c r="C36" i="10"/>
  <c r="CO35" i="10"/>
  <c r="AM35" i="10"/>
  <c r="CO34"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E38" i="10" s="1"/>
  <c r="BW34" i="10" l="1"/>
  <c r="BW35" i="10" s="1"/>
  <c r="BW36" i="10" s="1"/>
  <c r="BW37" i="10" s="1"/>
  <c r="BW38" i="10" s="1"/>
</calcChain>
</file>

<file path=xl/sharedStrings.xml><?xml version="1.0" encoding="utf-8"?>
<sst xmlns="http://schemas.openxmlformats.org/spreadsheetml/2006/main" count="1122" uniqueCount="606">
  <si>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</si>
  <si>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</si>
  <si>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</si>
  <si>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</si>
  <si>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</si>
  <si>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</si>
  <si>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</si>
  <si>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</si>
  <si>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</si>
  <si>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</si>
  <si>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</si>
  <si>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</si>
  <si>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</si>
  <si>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</si>
  <si>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</si>
  <si>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</si>
  <si>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</si>
  <si>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</si>
  <si>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</si>
  <si>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</si>
  <si>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</si>
  <si>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</si>
  <si>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</si>
  <si>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</si>
  <si>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</si>
  <si>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</si>
  <si>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</si>
  <si>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</si>
  <si>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</si>
  <si>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</si>
  <si>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</si>
  <si>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</si>
  <si>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</si>
  <si>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</si>
  <si>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</si>
  <si>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</si>
  <si>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</si>
  <si>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</si>
  <si>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</si>
  <si>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</si>
  <si>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</si>
  <si>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</si>
  <si>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</si>
  <si>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</si>
  <si>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</si>
  <si>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</si>
  <si>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</si>
  <si>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</si>
  <si>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</si>
  <si>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</si>
  <si>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</si>
  <si>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</si>
  <si>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</si>
  <si>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</si>
  <si>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</si>
  <si>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</si>
  <si>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</si>
  <si>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</si>
  <si>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</si>
  <si>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</si>
  <si>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</si>
  <si>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</si>
  <si>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</si>
  <si>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</si>
  <si>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</si>
  <si>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</si>
  <si>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</si>
  <si>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</si>
  <si>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</si>
  <si>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</si>
  <si>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</si>
  <si>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</si>
  <si>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</si>
  <si>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</si>
  <si>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</si>
  <si>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</si>
  <si>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</si>
  <si>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</si>
  <si>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</si>
  <si>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</si>
  <si>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</si>
  <si>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</si>
  <si>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</si>
  <si>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</si>
  <si>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</si>
  <si>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</si>
  <si>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</si>
  <si>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</si>
  <si>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</si>
  <si>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</si>
  <si>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</si>
  <si>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</si>
  <si>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</si>
  <si>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</si>
  <si>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</si>
  <si>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</si>
  <si>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</si>
  <si>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</si>
  <si>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</si>
  <si>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</si>
  <si>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</si>
  <si>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</si>
  <si>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</si>
  <si>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</si>
  <si>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</si>
  <si>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</si>
  <si>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</si>
  <si>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</si>
  <si>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</si>
  <si>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</si>
  <si>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</si>
  <si>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</si>
  <si>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</si>
  <si>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</si>
  <si>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</si>
  <si>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</si>
  <si>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</si>
  <si>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</si>
  <si>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</si>
  <si>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</si>
  <si>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</si>
  <si>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</si>
  <si>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</si>
  <si>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</si>
  <si>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</si>
  <si>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</si>
  <si>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</si>
  <si>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</si>
  <si>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</si>
  <si>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</si>
  <si>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</si>
  <si>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</si>
  <si>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</si>
  <si>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</si>
  <si>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</si>
  <si>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</si>
  <si>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</si>
  <si>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</si>
  <si>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</si>
  <si>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</si>
  <si>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</si>
  <si>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</si>
  <si>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</si>
  <si>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</si>
  <si>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</si>
  <si>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</si>
  <si>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</si>
  <si>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</si>
  <si>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</si>
  <si>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</si>
  <si>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</si>
  <si>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</si>
  <si>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</si>
  <si>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</si>
  <si>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</si>
  <si>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</si>
  <si>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</si>
  <si>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</si>
  <si>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</si>
  <si>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</si>
  <si>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</si>
  <si>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</si>
  <si>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</si>
  <si>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</si>
  <si>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</si>
  <si>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</si>
  <si>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</si>
  <si>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</si>
  <si>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</si>
  <si>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</si>
  <si>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</si>
  <si>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</si>
  <si>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</si>
  <si>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</si>
  <si>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</si>
  <si>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</si>
  <si>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</si>
  <si>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</si>
  <si>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</si>
  <si>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</si>
  <si>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</si>
  <si>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</si>
  <si>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</si>
  <si>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</si>
  <si>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</si>
  <si>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</si>
  <si>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</si>
  <si>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</si>
  <si>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</si>
  <si>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</si>
  <si>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</si>
  <si>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</si>
  <si>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</si>
  <si>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</si>
  <si>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</si>
  <si>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</si>
  <si>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</si>
  <si>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</si>
  <si>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</si>
  <si>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</si>
  <si>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</si>
  <si>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</si>
  <si>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</si>
  <si>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</si>
  <si>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</si>
  <si>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</si>
  <si>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</si>
  <si>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</si>
  <si>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</si>
  <si>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</si>
  <si>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</si>
  <si>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</si>
  <si>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北海道利尻町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</si>
  <si>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</si>
  <si>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</si>
  <si>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</si>
  <si>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</si>
  <si>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</si>
  <si>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</si>
  <si>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</si>
  <si>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</si>
  <si>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</si>
  <si>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</si>
  <si>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</si>
  <si>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</si>
  <si>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</si>
  <si>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</si>
  <si>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</si>
  <si>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</si>
  <si>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</si>
  <si>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</si>
  <si>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</si>
  <si>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</si>
  <si>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</si>
  <si>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</si>
  <si>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</si>
  <si>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</si>
  <si>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</si>
  <si>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</si>
  <si>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</si>
  <si>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</si>
  <si>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</si>
  <si>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</si>
  <si>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</si>
  <si>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</si>
  <si>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</si>
  <si>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</si>
  <si>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</si>
  <si>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</si>
  <si>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</si>
  <si>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</si>
  <si>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</si>
  <si>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</si>
  <si>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</si>
  <si>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</si>
  <si>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</si>
  <si>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</si>
  <si>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</si>
  <si>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</si>
  <si>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</si>
  <si>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</si>
  <si>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</si>
  <si>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</si>
  <si>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</si>
  <si>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</si>
  <si>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</si>
  <si>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</si>
  <si>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</si>
  <si>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</si>
  <si>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</si>
  <si>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</si>
  <si>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</si>
  <si>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</si>
  <si>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</si>
  <si>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</si>
  <si>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</si>
  <si>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</si>
  <si>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</si>
  <si>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</si>
  <si>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</si>
  <si>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</si>
  <si>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</si>
  <si>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</si>
  <si>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</si>
  <si>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</si>
  <si>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</si>
  <si>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</si>
  <si>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</si>
  <si>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</si>
  <si>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</si>
  <si>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</si>
  <si>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</si>
  <si>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</si>
  <si>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</si>
  <si>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</si>
  <si>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</si>
  <si>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</si>
  <si>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</si>
  <si>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</si>
  <si>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</si>
  <si>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</si>
  <si>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</si>
  <si>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</si>
  <si>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</si>
  <si>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</si>
  <si>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</si>
  <si>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</si>
  <si>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</si>
  <si>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</si>
  <si>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</si>
  <si>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</si>
  <si>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</si>
  <si>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</si>
  <si>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</si>
  <si>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</si>
  <si>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</si>
  <si>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</si>
  <si>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</si>
  <si>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</si>
  <si>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</si>
  <si>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</si>
  <si>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</si>
  <si>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</si>
  <si>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</si>
  <si>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</si>
  <si>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</si>
  <si>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</si>
  <si>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</si>
  <si>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</si>
  <si>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</si>
  <si>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</si>
  <si>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</si>
  <si>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</si>
  <si>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</si>
  <si>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</si>
  <si>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</si>
  <si>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</si>
  <si>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</si>
  <si>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</si>
  <si>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</si>
  <si>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</si>
  <si>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</si>
  <si>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</si>
  <si>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</si>
  <si>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</si>
  <si>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</si>
  <si>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</si>
  <si>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</si>
  <si>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</si>
  <si>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</si>
  <si>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</si>
  <si>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</si>
  <si>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</si>
  <si>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</si>
  <si>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</si>
  <si>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</si>
  <si>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</si>
  <si>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</si>
  <si>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</si>
  <si>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</si>
  <si>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</si>
  <si>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</si>
  <si>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</si>
  <si>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</si>
  <si>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</si>
  <si>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</si>
  <si>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北海道利尻町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</si>
  <si>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</si>
  <si>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</si>
  <si>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</si>
  <si>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</si>
  <si>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</si>
  <si>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</si>
  <si>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</si>
  <si>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</si>
  <si>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</si>
  <si>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</si>
  <si>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</si>
  <si>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</si>
  <si>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</si>
  <si>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</si>
  <si>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</si>
  <si>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</si>
  <si>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</si>
  <si>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</si>
  <si>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</si>
  <si>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</si>
  <si>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利尻町し尿前処理事業特別会計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</si>
  <si>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</si>
  <si>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</si>
  <si>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</si>
  <si>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</si>
  <si>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</si>
  <si>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</si>
  <si>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</si>
  <si>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</si>
  <si>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</si>
  <si>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</si>
  <si>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</si>
  <si>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</si>
  <si>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</si>
  <si>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</si>
  <si>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利尻町国民健康保険事業特別会計</t>
    <phoneticPr fontId="5"/>
  </si>
  <si>
    <t>利尻町介護保険特別会計（介護保険事業勘定）</t>
    <phoneticPr fontId="5"/>
  </si>
  <si>
    <t>利尻町後期高齢者医療特別会計</t>
    <phoneticPr fontId="5"/>
  </si>
  <si>
    <t>利尻町特別養護老人ホーム特別会計</t>
    <phoneticPr fontId="5"/>
  </si>
  <si>
    <t>利尻町介護保険特別会計（介護保険サービス事業勘定）</t>
    <phoneticPr fontId="5"/>
  </si>
  <si>
    <t>利尻町砕石事業会計</t>
    <phoneticPr fontId="5"/>
  </si>
  <si>
    <t>法適用企業</t>
    <phoneticPr fontId="5"/>
  </si>
  <si>
    <t>利尻町簡易水道特別会計</t>
    <phoneticPr fontId="5"/>
  </si>
  <si>
    <t>法非適用企業</t>
    <phoneticPr fontId="5"/>
  </si>
  <si>
    <t>利尻町下水道事業特別会計</t>
    <phoneticPr fontId="5"/>
  </si>
  <si>
    <t>利尻町漁業集落排水施設事業特別会計</t>
    <phoneticPr fontId="5"/>
  </si>
  <si>
    <t>利尻町宿泊施設特別会計</t>
    <phoneticPr fontId="5"/>
  </si>
  <si>
    <t>利尻町港湾事業特別会計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</si>
  <si>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</si>
  <si>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</si>
  <si>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</si>
  <si>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</si>
  <si>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</si>
  <si>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</si>
  <si>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</si>
  <si>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</si>
  <si>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</si>
  <si>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</si>
  <si>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</si>
  <si>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</si>
  <si>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</si>
  <si>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</si>
  <si>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</si>
  <si>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</si>
  <si>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</si>
  <si>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</si>
  <si>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</si>
  <si>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</si>
  <si>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</si>
  <si>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</si>
  <si>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</si>
  <si>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</si>
  <si>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</si>
  <si>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</si>
  <si>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</si>
  <si>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</si>
  <si>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</si>
  <si>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</si>
  <si>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</si>
  <si>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</si>
  <si>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</si>
  <si>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</si>
  <si>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</si>
  <si>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</si>
  <si>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</si>
  <si>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</si>
  <si>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</si>
  <si>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</si>
  <si>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</si>
  <si>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</si>
  <si>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</si>
  <si>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</si>
  <si>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</si>
  <si>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</si>
  <si>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</si>
  <si>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</si>
  <si>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</si>
  <si>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</si>
  <si>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</si>
  <si>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</si>
  <si>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</si>
  <si>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</si>
  <si>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利尻町下水道事業特別会計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</si>
  <si>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</si>
  <si>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</si>
  <si>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</si>
  <si>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利尻町簡易水道特別会計</t>
    <phoneticPr fontId="5"/>
  </si>
  <si>
    <t>(Ｆ)</t>
    <phoneticPr fontId="5"/>
  </si>
  <si>
    <t>利尻町港湾事業特別会計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</si>
  <si>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</si>
  <si>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</si>
  <si>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</si>
  <si>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</si>
  <si>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</si>
  <si>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</si>
  <si>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</si>
  <si>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</si>
  <si>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</si>
  <si>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</si>
  <si>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</si>
  <si>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</si>
  <si>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</si>
  <si>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</si>
  <si>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</si>
  <si>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</si>
  <si>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</si>
  <si>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</si>
  <si>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</si>
  <si>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</si>
  <si>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</si>
  <si>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</si>
  <si>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</si>
  <si>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</si>
  <si>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</si>
  <si>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</si>
  <si>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</si>
  <si>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</si>
  <si>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</si>
  <si>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</si>
  <si>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</si>
  <si>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</si>
  <si>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</si>
  <si>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</si>
  <si>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</si>
  <si>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</si>
  <si>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</si>
  <si>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</si>
  <si>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</si>
  <si>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</si>
  <si>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</si>
  <si>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</si>
  <si>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</si>
  <si>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</si>
  <si>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</si>
  <si>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</si>
  <si>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</si>
  <si>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</si>
  <si>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</si>
  <si>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</si>
  <si>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</si>
  <si>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</si>
  <si>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</si>
  <si>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</si>
  <si>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</si>
  <si>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</si>
  <si>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</si>
  <si>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</si>
  <si>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</si>
  <si>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</si>
  <si>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</si>
  <si>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</si>
  <si>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</si>
  <si>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</si>
  <si>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</si>
  <si>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</si>
  <si>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</si>
  <si>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</si>
  <si>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</si>
  <si>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</si>
  <si>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</si>
  <si>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</si>
  <si>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</si>
  <si>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</si>
  <si>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</si>
  <si>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</si>
  <si>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</si>
  <si>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</si>
  <si>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</si>
  <si>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</si>
  <si>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</si>
  <si>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</si>
  <si>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</si>
  <si>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</si>
  <si>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1.78</t>
  </si>
  <si>
    <t>▲ 2.08</t>
  </si>
  <si>
    <t>▲ 4.22</t>
  </si>
  <si>
    <t>利尻町砕石事業会計</t>
  </si>
  <si>
    <t>一般会計</t>
  </si>
  <si>
    <t>利尻町国民健康保険事業特別会計</t>
  </si>
  <si>
    <t>利尻町特別養護老人ホーム特別会計</t>
  </si>
  <si>
    <t>利尻町介護保険特別会計（介護保険事業勘定）</t>
  </si>
  <si>
    <t>利尻町簡易水道特別会計</t>
  </si>
  <si>
    <t>利尻町下水道事業特別会計</t>
  </si>
  <si>
    <t>利尻町漁業集落排水施設事業特別会計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</si>
  <si>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</si>
  <si>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</si>
  <si>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</si>
  <si>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</si>
  <si>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</si>
  <si>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</si>
  <si>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</si>
  <si>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</si>
  <si>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</si>
  <si>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</si>
  <si>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</si>
  <si>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</si>
  <si>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利尻礼文消防事務組合</t>
    <rPh sb="0" eb="2">
      <t>リシリ</t>
    </rPh>
    <rPh sb="2" eb="4">
      <t>レブン</t>
    </rPh>
    <rPh sb="4" eb="6">
      <t>ショウボウ</t>
    </rPh>
    <rPh sb="6" eb="8">
      <t>ジム</t>
    </rPh>
    <rPh sb="8" eb="10">
      <t>クミアイ</t>
    </rPh>
    <phoneticPr fontId="19"/>
  </si>
  <si>
    <t>利尻島国民健康保険病院組合（病院）</t>
    <rPh sb="0" eb="3">
      <t>リシリトウ</t>
    </rPh>
    <rPh sb="3" eb="5">
      <t>コクミン</t>
    </rPh>
    <rPh sb="5" eb="7">
      <t>ケンコウ</t>
    </rPh>
    <rPh sb="7" eb="9">
      <t>ホケン</t>
    </rPh>
    <rPh sb="9" eb="11">
      <t>ビョウイン</t>
    </rPh>
    <rPh sb="11" eb="13">
      <t>クミアイ</t>
    </rPh>
    <rPh sb="14" eb="16">
      <t>ビョウイン</t>
    </rPh>
    <phoneticPr fontId="19"/>
  </si>
  <si>
    <t>利尻島国民健康保険病院組合（訪問）</t>
    <rPh sb="0" eb="3">
      <t>リシリトウ</t>
    </rPh>
    <rPh sb="3" eb="5">
      <t>コクミン</t>
    </rPh>
    <rPh sb="5" eb="7">
      <t>ケンコウ</t>
    </rPh>
    <rPh sb="7" eb="9">
      <t>ホケン</t>
    </rPh>
    <rPh sb="9" eb="11">
      <t>ビョウイン</t>
    </rPh>
    <rPh sb="11" eb="13">
      <t>クミアイ</t>
    </rPh>
    <rPh sb="14" eb="16">
      <t>ホウモン</t>
    </rPh>
    <phoneticPr fontId="19"/>
  </si>
  <si>
    <t>利尻郡学校給食組合</t>
    <rPh sb="0" eb="2">
      <t>リシリ</t>
    </rPh>
    <rPh sb="2" eb="3">
      <t>グン</t>
    </rPh>
    <rPh sb="3" eb="5">
      <t>ガッコウ</t>
    </rPh>
    <rPh sb="5" eb="7">
      <t>キュウショク</t>
    </rPh>
    <rPh sb="7" eb="9">
      <t>クミアイ</t>
    </rPh>
    <phoneticPr fontId="19"/>
  </si>
  <si>
    <t>利尻郡清掃施設組合</t>
    <rPh sb="0" eb="2">
      <t>リシリ</t>
    </rPh>
    <rPh sb="2" eb="3">
      <t>グン</t>
    </rPh>
    <rPh sb="3" eb="5">
      <t>セイソウ</t>
    </rPh>
    <rPh sb="5" eb="7">
      <t>シセツ</t>
    </rPh>
    <rPh sb="7" eb="9">
      <t>クミアイ</t>
    </rPh>
    <phoneticPr fontId="19"/>
  </si>
  <si>
    <t>-</t>
    <phoneticPr fontId="19"/>
  </si>
  <si>
    <t>ふるさと応援基金</t>
    <rPh sb="4" eb="6">
      <t>オウエン</t>
    </rPh>
    <rPh sb="6" eb="8">
      <t>キキン</t>
    </rPh>
    <phoneticPr fontId="2"/>
  </si>
  <si>
    <t>土地開発基金</t>
    <rPh sb="0" eb="2">
      <t>トチ</t>
    </rPh>
    <rPh sb="2" eb="4">
      <t>カイハツ</t>
    </rPh>
    <rPh sb="4" eb="6">
      <t>キキン</t>
    </rPh>
    <phoneticPr fontId="2"/>
  </si>
  <si>
    <t>学校教育施設整備基金</t>
    <rPh sb="0" eb="2">
      <t>ガッコウ</t>
    </rPh>
    <rPh sb="2" eb="4">
      <t>キョウイク</t>
    </rPh>
    <rPh sb="4" eb="6">
      <t>シセツ</t>
    </rPh>
    <rPh sb="6" eb="8">
      <t>セイビ</t>
    </rPh>
    <rPh sb="8" eb="10">
      <t>キキン</t>
    </rPh>
    <phoneticPr fontId="2"/>
  </si>
  <si>
    <t>公共施設整備基金</t>
    <rPh sb="0" eb="2">
      <t>コウキョウ</t>
    </rPh>
    <rPh sb="2" eb="4">
      <t>シセツ</t>
    </rPh>
    <rPh sb="4" eb="6">
      <t>セイビ</t>
    </rPh>
    <rPh sb="6" eb="8">
      <t>キキン</t>
    </rPh>
    <phoneticPr fontId="5"/>
  </si>
  <si>
    <t>振興基金</t>
    <rPh sb="0" eb="2">
      <t>シンコウ</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</si>
  <si>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</si>
  <si>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</si>
  <si>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</si>
  <si>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依然として充当可能基金が他団体と比較して非常に少額であることから、今年度においても類似団体平均を大きく上回っているものの、減価償却率は若干低く比較的新しい施設が多い。公共施設建設に伴い発行した地方債が、償還終了年度を迎えていないことも、将来負担比率の増に影響を与えている。
今後は公共施設等総合管理計画に基づき施設の適切な維持管理に取り組む。</t>
    <rPh sb="8" eb="10">
      <t>イゼン</t>
    </rPh>
    <rPh sb="41" eb="44">
      <t>コンネンド</t>
    </rPh>
    <rPh sb="145" eb="147">
      <t>コンゴ</t>
    </rPh>
    <rPh sb="148" eb="150">
      <t>コウキョウ</t>
    </rPh>
    <rPh sb="150" eb="152">
      <t>シセツ</t>
    </rPh>
    <rPh sb="152" eb="153">
      <t>トウ</t>
    </rPh>
    <rPh sb="153" eb="155">
      <t>ソウゴウ</t>
    </rPh>
    <rPh sb="155" eb="157">
      <t>カンリ</t>
    </rPh>
    <rPh sb="157" eb="159">
      <t>ケイカク</t>
    </rPh>
    <rPh sb="160" eb="161">
      <t>モト</t>
    </rPh>
    <rPh sb="163" eb="165">
      <t>シセツ</t>
    </rPh>
    <rPh sb="166" eb="168">
      <t>テキセツ</t>
    </rPh>
    <rPh sb="169" eb="171">
      <t>イジ</t>
    </rPh>
    <rPh sb="171" eb="173">
      <t>カンリ</t>
    </rPh>
    <rPh sb="174" eb="175">
      <t>ト</t>
    </rPh>
    <rPh sb="176" eb="17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</si>
  <si>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</si>
  <si>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</si>
  <si>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</si>
  <si>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</si>
  <si>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</si>
  <si>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</si>
  <si>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実質公債費比率・将来負担比率ともに、どちらも類似他団体平均を上回っている。
これまで新規発行地方債の抑制等により、大きく減少してきていたが、平成２８年度に実施した中学校の新設事業に伴う地方債の発行により、実質公債費比率は令和元年度以降、上昇する見込みである。同様の理由により、平成２８年度の将来負担比率が上昇している。今後も事務事業を見直し新規事業における新たな地方債の発行を抑制し、将来負担額の減少に取り組む。</t>
    <rPh sb="129" eb="131">
      <t>ドウヨウ</t>
    </rPh>
    <rPh sb="159" eb="161">
      <t>コンゴ</t>
    </rPh>
    <rPh sb="162" eb="164">
      <t>ジム</t>
    </rPh>
    <rPh sb="164" eb="166">
      <t>ジギョウ</t>
    </rPh>
    <rPh sb="167" eb="169">
      <t>ミナオ</t>
    </rPh>
    <rPh sb="172" eb="174">
      <t>ジギョウ</t>
    </rPh>
    <rPh sb="178" eb="179">
      <t>アラ</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</si>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</sst>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1A9C0E8-AF9A-4076-9E1A-82E2D16B5DB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1CA3-4082-A88A-BE580D5D02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256887</c:v>
                </c:pt>
                <c:pt idx="1">
                  <c:v>776966</c:v>
                </c:pt>
                <c:pt idx="2">
                  <c:v>211088</c:v>
                </c:pt>
                <c:pt idx="3">
                  <c:v>200158</c:v>
                </c:pt>
                <c:pt idx="4">
                  <c:v>274793</c:v>
                </c:pt>
              </c:numCache>
            </c:numRef>
          </c:val>
          <c:smooth val="0"/>
          <c:extLst>
            <c:ext xmlns:c16="http://schemas.microsoft.com/office/drawing/2014/chart" uri="{C3380CC4-5D6E-409C-BE32-E72D297353CC}">
              <c16:uniqueId val="{00000001-1CA3-4082-A88A-BE580D5D022B}"/>
            </c:ext>
          </c:extLst>
        </c:ser>
        <c:dLbls>
          <c:showLegendKey val="0"/>
          <c:showVal val="0"/>
          <c:showCatName val="0"/>
          <c:showSerName val="0"/>
          <c:showPercent val="0"/>
          <c:showBubbleSize val="0"/>
        </c:dLbls>
        <c:marker val="1"/>
        <c:smooth val="0"/>
        <c:axId val="152312448"/>
        <c:axId val="152379776"/>
      </c:lineChart>
      <c:catAx>
        <c:axId val="152312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79776"/>
        <c:crosses val="autoZero"/>
        <c:auto val="1"/>
        <c:lblAlgn val="ctr"/>
        <c:lblOffset val="100"/>
        <c:tickLblSkip val="1"/>
        <c:tickMarkSkip val="1"/>
        <c:noMultiLvlLbl val="0"/>
      </c:catAx>
      <c:valAx>
        <c:axId val="15237977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1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2.88</c:v>
                </c:pt>
                <c:pt idx="1">
                  <c:v>4.1500000000000004</c:v>
                </c:pt>
                <c:pt idx="2">
                  <c:v>3.88</c:v>
                </c:pt>
                <c:pt idx="3">
                  <c:v>3.97</c:v>
                </c:pt>
                <c:pt idx="4">
                  <c:v>2.88</c:v>
                </c:pt>
              </c:numCache>
            </c:numRef>
          </c:val>
          <c:extLst>
            <c:ext xmlns:c16="http://schemas.microsoft.com/office/drawing/2014/chart" uri="{C3380CC4-5D6E-409C-BE32-E72D297353CC}">
              <c16:uniqueId val="{00000000-C7F0-4C67-BDBE-5295C9F151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8.32</c:v>
                </c:pt>
                <c:pt idx="1">
                  <c:v>7.53</c:v>
                </c:pt>
                <c:pt idx="2">
                  <c:v>6.24</c:v>
                </c:pt>
                <c:pt idx="3">
                  <c:v>4.0999999999999996</c:v>
                </c:pt>
                <c:pt idx="4">
                  <c:v>1.02</c:v>
                </c:pt>
              </c:numCache>
            </c:numRef>
          </c:val>
          <c:extLst>
            <c:ext xmlns:c16="http://schemas.microsoft.com/office/drawing/2014/chart" uri="{C3380CC4-5D6E-409C-BE32-E72D297353CC}">
              <c16:uniqueId val="{00000001-C7F0-4C67-BDBE-5295C9F151C3}"/>
            </c:ext>
          </c:extLst>
        </c:ser>
        <c:dLbls>
          <c:showLegendKey val="0"/>
          <c:showVal val="0"/>
          <c:showCatName val="0"/>
          <c:showSerName val="0"/>
          <c:showPercent val="0"/>
          <c:showBubbleSize val="0"/>
        </c:dLbls>
        <c:gapWidth val="250"/>
        <c:overlap val="100"/>
        <c:axId val="160117888"/>
        <c:axId val="160119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3.01</c:v>
                </c:pt>
                <c:pt idx="1">
                  <c:v>0.28999999999999998</c:v>
                </c:pt>
                <c:pt idx="2">
                  <c:v>-1.78</c:v>
                </c:pt>
                <c:pt idx="3">
                  <c:v>-2.08</c:v>
                </c:pt>
                <c:pt idx="4">
                  <c:v>-4.22</c:v>
                </c:pt>
              </c:numCache>
            </c:numRef>
          </c:val>
          <c:smooth val="0"/>
          <c:extLst>
            <c:ext xmlns:c16="http://schemas.microsoft.com/office/drawing/2014/chart" uri="{C3380CC4-5D6E-409C-BE32-E72D297353CC}">
              <c16:uniqueId val="{00000002-C7F0-4C67-BDBE-5295C9F151C3}"/>
            </c:ext>
          </c:extLst>
        </c:ser>
        <c:dLbls>
          <c:showLegendKey val="0"/>
          <c:showVal val="0"/>
          <c:showCatName val="0"/>
          <c:showSerName val="0"/>
          <c:showPercent val="0"/>
          <c:showBubbleSize val="0"/>
        </c:dLbls>
        <c:marker val="1"/>
        <c:smooth val="0"/>
        <c:axId val="160117888"/>
        <c:axId val="160119424"/>
      </c:lineChart>
      <c:catAx>
        <c:axId val="1601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119424"/>
        <c:crosses val="autoZero"/>
        <c:auto val="1"/>
        <c:lblAlgn val="ctr"/>
        <c:lblOffset val="100"/>
        <c:tickLblSkip val="1"/>
        <c:tickMarkSkip val="1"/>
        <c:noMultiLvlLbl val="0"/>
      </c:catAx>
      <c:valAx>
        <c:axId val="16011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11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0.34</c:v>
                </c:pt>
                <c:pt idx="2">
                  <c:v>#N/A</c:v>
                </c:pt>
                <c:pt idx="3">
                  <c:v>0.19</c:v>
                </c:pt>
                <c:pt idx="4">
                  <c:v>#N/A</c:v>
                </c:pt>
                <c:pt idx="5">
                  <c:v>0.21</c:v>
                </c:pt>
                <c:pt idx="6">
                  <c:v>#N/A</c:v>
                </c:pt>
                <c:pt idx="7">
                  <c:v>0.31</c:v>
                </c:pt>
                <c:pt idx="8">
                  <c:v>#N/A</c:v>
                </c:pt>
                <c:pt idx="9">
                  <c:v>0.16</c:v>
                </c:pt>
              </c:numCache>
            </c:numRef>
          </c:val>
          <c:extLst>
            <c:ext xmlns:c16="http://schemas.microsoft.com/office/drawing/2014/chart" uri="{C3380CC4-5D6E-409C-BE32-E72D297353CC}">
              <c16:uniqueId val="{00000000-3E6D-4FE4-BF6E-4417E1AE86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6D-4FE4-BF6E-4417E1AE8688}"/>
            </c:ext>
          </c:extLst>
        </c:ser>
        <c:ser>
          <c:idx val="2"/>
          <c:order val="2"/>
          <c:tx>
            <c:strRef>
              <c:f>データシート!$A$29</c:f>
              <c:strCache>
                <c:ptCount val="1"/>
                <c:pt idx="0">
                  <c:v>利尻町漁業集落排水施設事業特別会計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0.05</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2-3E6D-4FE4-BF6E-4417E1AE8688}"/>
            </c:ext>
          </c:extLst>
        </c:ser>
        <c:ser>
          <c:idx val="3"/>
          <c:order val="3"/>
          <c:tx>
            <c:strRef>
              <c:f>データシート!$A$30</c:f>
              <c:strCache>
                <c:ptCount val="1"/>
                <c:pt idx="0">
                  <c:v>利尻町下水道事業特別会計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0.13</c:v>
                </c:pt>
                <c:pt idx="4">
                  <c:v>#N/A</c:v>
                </c:pt>
                <c:pt idx="5">
                  <c:v>0.15</c:v>
                </c:pt>
                <c:pt idx="6">
                  <c:v>#N/A</c:v>
                </c:pt>
                <c:pt idx="7">
                  <c:v>0.17</c:v>
                </c:pt>
                <c:pt idx="8">
                  <c:v>#N/A</c:v>
                </c:pt>
                <c:pt idx="9">
                  <c:v>0.09</c:v>
                </c:pt>
              </c:numCache>
            </c:numRef>
          </c:val>
          <c:extLst>
            <c:ext xmlns:c16="http://schemas.microsoft.com/office/drawing/2014/chart" uri="{C3380CC4-5D6E-409C-BE32-E72D297353CC}">
              <c16:uniqueId val="{00000003-3E6D-4FE4-BF6E-4417E1AE8688}"/>
            </c:ext>
          </c:extLst>
        </c:ser>
        <c:ser>
          <c:idx val="4"/>
          <c:order val="4"/>
          <c:tx>
            <c:strRef>
              <c:f>データシート!$A$31</c:f>
              <c:strCache>
                <c:ptCount val="1"/>
                <c:pt idx="0">
                  <c:v>利尻町簡易水道特別会計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0.03</c:v>
                </c:pt>
                <c:pt idx="4">
                  <c:v>#N/A</c:v>
                </c:pt>
                <c:pt idx="5">
                  <c:v>0.08</c:v>
                </c:pt>
                <c:pt idx="6">
                  <c:v>#N/A</c:v>
                </c:pt>
                <c:pt idx="7">
                  <c:v>0.23</c:v>
                </c:pt>
                <c:pt idx="8">
                  <c:v>#N/A</c:v>
                </c:pt>
                <c:pt idx="9">
                  <c:v>0.1</c:v>
                </c:pt>
              </c:numCache>
            </c:numRef>
          </c:val>
          <c:extLst>
            <c:ext xmlns:c16="http://schemas.microsoft.com/office/drawing/2014/chart" uri="{C3380CC4-5D6E-409C-BE32-E72D297353CC}">
              <c16:uniqueId val="{00000004-3E6D-4FE4-BF6E-4417E1AE8688}"/>
            </c:ext>
          </c:extLst>
        </c:ser>
        <c:ser>
          <c:idx val="5"/>
          <c:order val="5"/>
          <c:tx>
            <c:strRef>
              <c:f>データシート!$A$32</c:f>
              <c:strCache>
                <c:ptCount val="1"/>
                <c:pt idx="0">
                  <c:v>利尻町介護保険特別会計（介護保険事業勘定）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0.39</c:v>
                </c:pt>
                <c:pt idx="2">
                  <c:v>#N/A</c:v>
                </c:pt>
                <c:pt idx="3">
                  <c:v>0.22</c:v>
                </c:pt>
                <c:pt idx="4">
                  <c:v>#N/A</c:v>
                </c:pt>
                <c:pt idx="5">
                  <c:v>0.18</c:v>
                </c:pt>
                <c:pt idx="6">
                  <c:v>#N/A</c:v>
                </c:pt>
                <c:pt idx="7">
                  <c:v>0.24</c:v>
                </c:pt>
                <c:pt idx="8">
                  <c:v>#N/A</c:v>
                </c:pt>
                <c:pt idx="9">
                  <c:v>0.13</c:v>
                </c:pt>
              </c:numCache>
            </c:numRef>
          </c:val>
          <c:extLst>
            <c:ext xmlns:c16="http://schemas.microsoft.com/office/drawing/2014/chart" uri="{C3380CC4-5D6E-409C-BE32-E72D297353CC}">
              <c16:uniqueId val="{00000005-3E6D-4FE4-BF6E-4417E1AE8688}"/>
            </c:ext>
          </c:extLst>
        </c:ser>
        <c:ser>
          <c:idx val="6"/>
          <c:order val="6"/>
          <c:tx>
            <c:strRef>
              <c:f>データシート!$A$33</c:f>
              <c:strCache>
                <c:ptCount val="1"/>
                <c:pt idx="0">
                  <c:v>利尻町特別養護老人ホーム特別会計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0.37</c:v>
                </c:pt>
                <c:pt idx="2">
                  <c:v>#N/A</c:v>
                </c:pt>
                <c:pt idx="3">
                  <c:v>0.28000000000000003</c:v>
                </c:pt>
                <c:pt idx="4">
                  <c:v>#N/A</c:v>
                </c:pt>
                <c:pt idx="5">
                  <c:v>0.45</c:v>
                </c:pt>
                <c:pt idx="6">
                  <c:v>#N/A</c:v>
                </c:pt>
                <c:pt idx="7">
                  <c:v>0.5</c:v>
                </c:pt>
                <c:pt idx="8">
                  <c:v>#N/A</c:v>
                </c:pt>
                <c:pt idx="9">
                  <c:v>0.37</c:v>
                </c:pt>
              </c:numCache>
            </c:numRef>
          </c:val>
          <c:extLst>
            <c:ext xmlns:c16="http://schemas.microsoft.com/office/drawing/2014/chart" uri="{C3380CC4-5D6E-409C-BE32-E72D297353CC}">
              <c16:uniqueId val="{00000006-3E6D-4FE4-BF6E-4417E1AE8688}"/>
            </c:ext>
          </c:extLst>
        </c:ser>
        <c:ser>
          <c:idx val="7"/>
          <c:order val="7"/>
          <c:tx>
            <c:strRef>
              <c:f>データシート!$A$34</c:f>
              <c:strCache>
                <c:ptCount val="1"/>
                <c:pt idx="0">
                  <c:v>利尻町国民健康保険事業特別会計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1.1100000000000001</c:v>
                </c:pt>
                <c:pt idx="2">
                  <c:v>#N/A</c:v>
                </c:pt>
                <c:pt idx="3">
                  <c:v>1.31</c:v>
                </c:pt>
                <c:pt idx="4">
                  <c:v>#N/A</c:v>
                </c:pt>
                <c:pt idx="5">
                  <c:v>1.71</c:v>
                </c:pt>
                <c:pt idx="6">
                  <c:v>#N/A</c:v>
                </c:pt>
                <c:pt idx="7">
                  <c:v>1.76</c:v>
                </c:pt>
                <c:pt idx="8">
                  <c:v>#N/A</c:v>
                </c:pt>
                <c:pt idx="9">
                  <c:v>1.91</c:v>
                </c:pt>
              </c:numCache>
            </c:numRef>
          </c:val>
          <c:extLst>
            <c:ext xmlns:c16="http://schemas.microsoft.com/office/drawing/2014/chart" uri="{C3380CC4-5D6E-409C-BE32-E72D297353CC}">
              <c16:uniqueId val="{00000007-3E6D-4FE4-BF6E-4417E1AE86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2.88</c:v>
                </c:pt>
                <c:pt idx="2">
                  <c:v>#N/A</c:v>
                </c:pt>
                <c:pt idx="3">
                  <c:v>4.1500000000000004</c:v>
                </c:pt>
                <c:pt idx="4">
                  <c:v>#N/A</c:v>
                </c:pt>
                <c:pt idx="5">
                  <c:v>3.88</c:v>
                </c:pt>
                <c:pt idx="6">
                  <c:v>#N/A</c:v>
                </c:pt>
                <c:pt idx="7">
                  <c:v>3.91</c:v>
                </c:pt>
                <c:pt idx="8">
                  <c:v>#N/A</c:v>
                </c:pt>
                <c:pt idx="9">
                  <c:v>2.88</c:v>
                </c:pt>
              </c:numCache>
            </c:numRef>
          </c:val>
          <c:extLst>
            <c:ext xmlns:c16="http://schemas.microsoft.com/office/drawing/2014/chart" uri="{C3380CC4-5D6E-409C-BE32-E72D297353CC}">
              <c16:uniqueId val="{00000008-3E6D-4FE4-BF6E-4417E1AE8688}"/>
            </c:ext>
          </c:extLst>
        </c:ser>
        <c:ser>
          <c:idx val="9"/>
          <c:order val="9"/>
          <c:tx>
            <c:strRef>
              <c:f>データシート!$A$36</c:f>
              <c:strCache>
                <c:ptCount val="1"/>
                <c:pt idx="0">
                  <c:v>利尻町砕石事業会計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12.91</c:v>
                </c:pt>
                <c:pt idx="2">
                  <c:v>#N/A</c:v>
                </c:pt>
                <c:pt idx="3">
                  <c:v>15.62</c:v>
                </c:pt>
                <c:pt idx="4">
                  <c:v>#N/A</c:v>
                </c:pt>
                <c:pt idx="5">
                  <c:v>14.21</c:v>
                </c:pt>
                <c:pt idx="6">
                  <c:v>#N/A</c:v>
                </c:pt>
                <c:pt idx="7">
                  <c:v>15.43</c:v>
                </c:pt>
                <c:pt idx="8">
                  <c:v>#N/A</c:v>
                </c:pt>
                <c:pt idx="9">
                  <c:v>14.05</c:v>
                </c:pt>
              </c:numCache>
            </c:numRef>
          </c:val>
          <c:extLst>
            <c:ext xmlns:c16="http://schemas.microsoft.com/office/drawing/2014/chart" uri="{C3380CC4-5D6E-409C-BE32-E72D297353CC}">
              <c16:uniqueId val="{00000009-3E6D-4FE4-BF6E-4417E1AE8688}"/>
            </c:ext>
          </c:extLst>
        </c:ser>
        <c:dLbls>
          <c:showLegendKey val="0"/>
          <c:showVal val="0"/>
          <c:showCatName val="0"/>
          <c:showSerName val="0"/>
          <c:showPercent val="0"/>
          <c:showBubbleSize val="0"/>
        </c:dLbls>
        <c:gapWidth val="150"/>
        <c:overlap val="100"/>
        <c:axId val="161531008"/>
        <c:axId val="161532544"/>
      </c:barChart>
      <c:catAx>
        <c:axId val="16153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32544"/>
        <c:crosses val="autoZero"/>
        <c:auto val="1"/>
        <c:lblAlgn val="ctr"/>
        <c:lblOffset val="100"/>
        <c:tickLblSkip val="1"/>
        <c:tickMarkSkip val="1"/>
        <c:noMultiLvlLbl val="0"/>
      </c:catAx>
      <c:valAx>
        <c:axId val="16153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31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512</c:v>
                </c:pt>
                <c:pt idx="5">
                  <c:v>468</c:v>
                </c:pt>
                <c:pt idx="8">
                  <c:v>418</c:v>
                </c:pt>
                <c:pt idx="11">
                  <c:v>426</c:v>
                </c:pt>
                <c:pt idx="14">
                  <c:v>422</c:v>
                </c:pt>
              </c:numCache>
            </c:numRef>
          </c:val>
          <c:extLst>
            <c:ext xmlns:c16="http://schemas.microsoft.com/office/drawing/2014/chart" uri="{C3380CC4-5D6E-409C-BE32-E72D297353CC}">
              <c16:uniqueId val="{00000000-EC9C-4AF0-9456-BD655F47BA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4</c:v>
                </c:pt>
                <c:pt idx="6">
                  <c:v>0</c:v>
                </c:pt>
                <c:pt idx="9">
                  <c:v>0</c:v>
                </c:pt>
                <c:pt idx="12">
                  <c:v>0</c:v>
                </c:pt>
              </c:numCache>
            </c:numRef>
          </c:val>
          <c:extLst>
            <c:ext xmlns:c16="http://schemas.microsoft.com/office/drawing/2014/chart" uri="{C3380CC4-5D6E-409C-BE32-E72D297353CC}">
              <c16:uniqueId val="{00000001-EC9C-4AF0-9456-BD655F47BA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4</c:v>
                </c:pt>
                <c:pt idx="6">
                  <c:v>4</c:v>
                </c:pt>
                <c:pt idx="9">
                  <c:v>1</c:v>
                </c:pt>
                <c:pt idx="12">
                  <c:v>0</c:v>
                </c:pt>
              </c:numCache>
            </c:numRef>
          </c:val>
          <c:extLst>
            <c:ext xmlns:c16="http://schemas.microsoft.com/office/drawing/2014/chart" uri="{C3380CC4-5D6E-409C-BE32-E72D297353CC}">
              <c16:uniqueId val="{00000002-EC9C-4AF0-9456-BD655F47BA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59</c:v>
                </c:pt>
                <c:pt idx="3">
                  <c:v>27</c:v>
                </c:pt>
                <c:pt idx="6">
                  <c:v>13</c:v>
                </c:pt>
                <c:pt idx="9">
                  <c:v>18</c:v>
                </c:pt>
                <c:pt idx="12">
                  <c:v>20</c:v>
                </c:pt>
              </c:numCache>
            </c:numRef>
          </c:val>
          <c:extLst>
            <c:ext xmlns:c16="http://schemas.microsoft.com/office/drawing/2014/chart" uri="{C3380CC4-5D6E-409C-BE32-E72D297353CC}">
              <c16:uniqueId val="{00000003-EC9C-4AF0-9456-BD655F47BA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c:v>
                </c:pt>
                <c:pt idx="3">
                  <c:v>86</c:v>
                </c:pt>
                <c:pt idx="6">
                  <c:v>83</c:v>
                </c:pt>
                <c:pt idx="9">
                  <c:v>104</c:v>
                </c:pt>
                <c:pt idx="12">
                  <c:v>108</c:v>
                </c:pt>
              </c:numCache>
            </c:numRef>
          </c:val>
          <c:extLst>
            <c:ext xmlns:c16="http://schemas.microsoft.com/office/drawing/2014/chart" uri="{C3380CC4-5D6E-409C-BE32-E72D297353CC}">
              <c16:uniqueId val="{00000004-EC9C-4AF0-9456-BD655F47BA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9C-4AF0-9456-BD655F47BA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9C-4AF0-9456-BD655F47BA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566</c:v>
                </c:pt>
                <c:pt idx="3">
                  <c:v>506</c:v>
                </c:pt>
                <c:pt idx="6">
                  <c:v>451</c:v>
                </c:pt>
                <c:pt idx="9">
                  <c:v>463</c:v>
                </c:pt>
                <c:pt idx="12">
                  <c:v>471</c:v>
                </c:pt>
              </c:numCache>
            </c:numRef>
          </c:val>
          <c:extLst>
            <c:ext xmlns:c16="http://schemas.microsoft.com/office/drawing/2014/chart" uri="{C3380CC4-5D6E-409C-BE32-E72D297353CC}">
              <c16:uniqueId val="{00000007-EC9C-4AF0-9456-BD655F47BA22}"/>
            </c:ext>
          </c:extLst>
        </c:ser>
        <c:dLbls>
          <c:showLegendKey val="0"/>
          <c:showVal val="0"/>
          <c:showCatName val="0"/>
          <c:showSerName val="0"/>
          <c:showPercent val="0"/>
          <c:showBubbleSize val="0"/>
        </c:dLbls>
        <c:gapWidth val="100"/>
        <c:overlap val="100"/>
        <c:axId val="162497664"/>
        <c:axId val="16249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186</c:v>
                </c:pt>
                <c:pt idx="2">
                  <c:v>#N/A</c:v>
                </c:pt>
                <c:pt idx="3">
                  <c:v>#N/A</c:v>
                </c:pt>
                <c:pt idx="4">
                  <c:v>159</c:v>
                </c:pt>
                <c:pt idx="5">
                  <c:v>#N/A</c:v>
                </c:pt>
                <c:pt idx="6">
                  <c:v>#N/A</c:v>
                </c:pt>
                <c:pt idx="7">
                  <c:v>133</c:v>
                </c:pt>
                <c:pt idx="8">
                  <c:v>#N/A</c:v>
                </c:pt>
                <c:pt idx="9">
                  <c:v>#N/A</c:v>
                </c:pt>
                <c:pt idx="10">
                  <c:v>160</c:v>
                </c:pt>
                <c:pt idx="11">
                  <c:v>#N/A</c:v>
                </c:pt>
                <c:pt idx="12">
                  <c:v>#N/A</c:v>
                </c:pt>
                <c:pt idx="13">
                  <c:v>177</c:v>
                </c:pt>
                <c:pt idx="14">
                  <c:v>#N/A</c:v>
                </c:pt>
              </c:numCache>
            </c:numRef>
          </c:val>
          <c:smooth val="0"/>
          <c:extLst>
            <c:ext xmlns:c16="http://schemas.microsoft.com/office/drawing/2014/chart" uri="{C3380CC4-5D6E-409C-BE32-E72D297353CC}">
              <c16:uniqueId val="{00000008-EC9C-4AF0-9456-BD655F47BA22}"/>
            </c:ext>
          </c:extLst>
        </c:ser>
        <c:dLbls>
          <c:showLegendKey val="0"/>
          <c:showVal val="0"/>
          <c:showCatName val="0"/>
          <c:showSerName val="0"/>
          <c:showPercent val="0"/>
          <c:showBubbleSize val="0"/>
        </c:dLbls>
        <c:marker val="1"/>
        <c:smooth val="0"/>
        <c:axId val="162497664"/>
        <c:axId val="162499200"/>
      </c:lineChart>
      <c:catAx>
        <c:axId val="1624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499200"/>
        <c:crosses val="autoZero"/>
        <c:auto val="1"/>
        <c:lblAlgn val="ctr"/>
        <c:lblOffset val="100"/>
        <c:tickLblSkip val="1"/>
        <c:tickMarkSkip val="1"/>
        <c:noMultiLvlLbl val="0"/>
      </c:catAx>
      <c:valAx>
        <c:axId val="16249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4004</c:v>
                </c:pt>
                <c:pt idx="5">
                  <c:v>4403</c:v>
                </c:pt>
                <c:pt idx="8">
                  <c:v>4403</c:v>
                </c:pt>
                <c:pt idx="11">
                  <c:v>4452</c:v>
                </c:pt>
                <c:pt idx="14">
                  <c:v>4369</c:v>
                </c:pt>
              </c:numCache>
            </c:numRef>
          </c:val>
          <c:extLst>
            <c:ext xmlns:c16="http://schemas.microsoft.com/office/drawing/2014/chart" uri="{C3380CC4-5D6E-409C-BE32-E72D297353CC}">
              <c16:uniqueId val="{00000000-CC66-46F5-AC9D-972CE022ED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106</c:v>
                </c:pt>
                <c:pt idx="5">
                  <c:v>97</c:v>
                </c:pt>
                <c:pt idx="8">
                  <c:v>90</c:v>
                </c:pt>
                <c:pt idx="11">
                  <c:v>88</c:v>
                </c:pt>
                <c:pt idx="14">
                  <c:v>131</c:v>
                </c:pt>
              </c:numCache>
            </c:numRef>
          </c:val>
          <c:extLst>
            <c:ext xmlns:c16="http://schemas.microsoft.com/office/drawing/2014/chart" uri="{C3380CC4-5D6E-409C-BE32-E72D297353CC}">
              <c16:uniqueId val="{00000001-CC66-46F5-AC9D-972CE022ED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433</c:v>
                </c:pt>
                <c:pt idx="5">
                  <c:v>430</c:v>
                </c:pt>
                <c:pt idx="8">
                  <c:v>412</c:v>
                </c:pt>
                <c:pt idx="11">
                  <c:v>409</c:v>
                </c:pt>
                <c:pt idx="14">
                  <c:v>306</c:v>
                </c:pt>
              </c:numCache>
            </c:numRef>
          </c:val>
          <c:extLst>
            <c:ext xmlns:c16="http://schemas.microsoft.com/office/drawing/2014/chart" uri="{C3380CC4-5D6E-409C-BE32-E72D297353CC}">
              <c16:uniqueId val="{00000002-CC66-46F5-AC9D-972CE022ED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15</c:v>
                </c:pt>
                <c:pt idx="3">
                  <c:v>7</c:v>
                </c:pt>
                <c:pt idx="6">
                  <c:v>1</c:v>
                </c:pt>
                <c:pt idx="9">
                  <c:v>0</c:v>
                </c:pt>
                <c:pt idx="12">
                  <c:v>0</c:v>
                </c:pt>
              </c:numCache>
            </c:numRef>
          </c:val>
          <c:extLst>
            <c:ext xmlns:c16="http://schemas.microsoft.com/office/drawing/2014/chart" uri="{C3380CC4-5D6E-409C-BE32-E72D297353CC}">
              <c16:uniqueId val="{00000003-CC66-46F5-AC9D-972CE022ED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66-46F5-AC9D-972CE022ED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66-46F5-AC9D-972CE022ED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312</c:v>
                </c:pt>
                <c:pt idx="3">
                  <c:v>286</c:v>
                </c:pt>
                <c:pt idx="6">
                  <c:v>356</c:v>
                </c:pt>
                <c:pt idx="9">
                  <c:v>305</c:v>
                </c:pt>
                <c:pt idx="12">
                  <c:v>325</c:v>
                </c:pt>
              </c:numCache>
            </c:numRef>
          </c:val>
          <c:extLst>
            <c:ext xmlns:c16="http://schemas.microsoft.com/office/drawing/2014/chart" uri="{C3380CC4-5D6E-409C-BE32-E72D297353CC}">
              <c16:uniqueId val="{00000006-CC66-46F5-AC9D-972CE022ED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243</c:v>
                </c:pt>
                <c:pt idx="3">
                  <c:v>195</c:v>
                </c:pt>
                <c:pt idx="6">
                  <c:v>148</c:v>
                </c:pt>
                <c:pt idx="9">
                  <c:v>154</c:v>
                </c:pt>
                <c:pt idx="12">
                  <c:v>180</c:v>
                </c:pt>
              </c:numCache>
            </c:numRef>
          </c:val>
          <c:extLst>
            <c:ext xmlns:c16="http://schemas.microsoft.com/office/drawing/2014/chart" uri="{C3380CC4-5D6E-409C-BE32-E72D297353CC}">
              <c16:uniqueId val="{00000007-CC66-46F5-AC9D-972CE022ED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1238</c:v>
                </c:pt>
                <c:pt idx="3">
                  <c:v>1299</c:v>
                </c:pt>
                <c:pt idx="6">
                  <c:v>1206</c:v>
                </c:pt>
                <c:pt idx="9">
                  <c:v>1180</c:v>
                </c:pt>
                <c:pt idx="12">
                  <c:v>1163</c:v>
                </c:pt>
              </c:numCache>
            </c:numRef>
          </c:val>
          <c:extLst>
            <c:ext xmlns:c16="http://schemas.microsoft.com/office/drawing/2014/chart" uri="{C3380CC4-5D6E-409C-BE32-E72D297353CC}">
              <c16:uniqueId val="{00000008-CC66-46F5-AC9D-972CE022ED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6</c:v>
                </c:pt>
                <c:pt idx="6">
                  <c:v>2</c:v>
                </c:pt>
                <c:pt idx="9">
                  <c:v>0</c:v>
                </c:pt>
                <c:pt idx="12">
                  <c:v>0</c:v>
                </c:pt>
              </c:numCache>
            </c:numRef>
          </c:val>
          <c:extLst>
            <c:ext xmlns:c16="http://schemas.microsoft.com/office/drawing/2014/chart" uri="{C3380CC4-5D6E-409C-BE32-E72D297353CC}">
              <c16:uniqueId val="{00000009-CC66-46F5-AC9D-972CE022ED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4118</c:v>
                </c:pt>
                <c:pt idx="3">
                  <c:v>4762</c:v>
                </c:pt>
                <c:pt idx="6">
                  <c:v>4799</c:v>
                </c:pt>
                <c:pt idx="9">
                  <c:v>4946</c:v>
                </c:pt>
                <c:pt idx="12">
                  <c:v>4910</c:v>
                </c:pt>
              </c:numCache>
            </c:numRef>
          </c:val>
          <c:extLst>
            <c:ext xmlns:c16="http://schemas.microsoft.com/office/drawing/2014/chart" uri="{C3380CC4-5D6E-409C-BE32-E72D297353CC}">
              <c16:uniqueId val="{0000000A-CC66-46F5-AC9D-972CE022ED74}"/>
            </c:ext>
          </c:extLst>
        </c:ser>
        <c:dLbls>
          <c:showLegendKey val="0"/>
          <c:showVal val="0"/>
          <c:showCatName val="0"/>
          <c:showSerName val="0"/>
          <c:showPercent val="0"/>
          <c:showBubbleSize val="0"/>
        </c:dLbls>
        <c:gapWidth val="100"/>
        <c:overlap val="100"/>
        <c:axId val="162602368"/>
        <c:axId val="16262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1393</c:v>
                </c:pt>
                <c:pt idx="2">
                  <c:v>#N/A</c:v>
                </c:pt>
                <c:pt idx="3">
                  <c:v>#N/A</c:v>
                </c:pt>
                <c:pt idx="4">
                  <c:v>1625</c:v>
                </c:pt>
                <c:pt idx="5">
                  <c:v>#N/A</c:v>
                </c:pt>
                <c:pt idx="6">
                  <c:v>#N/A</c:v>
                </c:pt>
                <c:pt idx="7">
                  <c:v>1606</c:v>
                </c:pt>
                <c:pt idx="8">
                  <c:v>#N/A</c:v>
                </c:pt>
                <c:pt idx="9">
                  <c:v>#N/A</c:v>
                </c:pt>
                <c:pt idx="10">
                  <c:v>1637</c:v>
                </c:pt>
                <c:pt idx="11">
                  <c:v>#N/A</c:v>
                </c:pt>
                <c:pt idx="12">
                  <c:v>#N/A</c:v>
                </c:pt>
                <c:pt idx="13">
                  <c:v>1773</c:v>
                </c:pt>
                <c:pt idx="14">
                  <c:v>#N/A</c:v>
                </c:pt>
              </c:numCache>
            </c:numRef>
          </c:val>
          <c:smooth val="0"/>
          <c:extLst>
            <c:ext xmlns:c16="http://schemas.microsoft.com/office/drawing/2014/chart" uri="{C3380CC4-5D6E-409C-BE32-E72D297353CC}">
              <c16:uniqueId val="{0000000B-CC66-46F5-AC9D-972CE022ED74}"/>
            </c:ext>
          </c:extLst>
        </c:ser>
        <c:dLbls>
          <c:showLegendKey val="0"/>
          <c:showVal val="0"/>
          <c:showCatName val="0"/>
          <c:showSerName val="0"/>
          <c:showPercent val="0"/>
          <c:showBubbleSize val="0"/>
        </c:dLbls>
        <c:marker val="1"/>
        <c:smooth val="0"/>
        <c:axId val="162602368"/>
        <c:axId val="162628736"/>
      </c:lineChart>
      <c:catAx>
        <c:axId val="16260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628736"/>
        <c:crosses val="autoZero"/>
        <c:auto val="1"/>
        <c:lblAlgn val="ctr"/>
        <c:lblOffset val="100"/>
        <c:tickLblSkip val="1"/>
        <c:tickMarkSkip val="1"/>
        <c:noMultiLvlLbl val="0"/>
      </c:catAx>
      <c:valAx>
        <c:axId val="16262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60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c:v>
                </c:pt>
                <c:pt idx="1">
                  <c:v>86</c:v>
                </c:pt>
                <c:pt idx="2">
                  <c:v>21</c:v>
                </c:pt>
              </c:numCache>
            </c:numRef>
          </c:val>
          <c:extLst>
            <c:ext xmlns:c16="http://schemas.microsoft.com/office/drawing/2014/chart" uri="{C3380CC4-5D6E-409C-BE32-E72D297353CC}">
              <c16:uniqueId val="{00000000-44BC-4D13-8F61-3E7F324733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52</c:v>
                </c:pt>
                <c:pt idx="1">
                  <c:v>40</c:v>
                </c:pt>
                <c:pt idx="2">
                  <c:v>17</c:v>
                </c:pt>
              </c:numCache>
            </c:numRef>
          </c:val>
          <c:extLst>
            <c:ext xmlns:c16="http://schemas.microsoft.com/office/drawing/2014/chart" uri="{C3380CC4-5D6E-409C-BE32-E72D297353CC}">
              <c16:uniqueId val="{00000001-44BC-4D13-8F61-3E7F324733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241</c:v>
                </c:pt>
                <c:pt idx="1">
                  <c:v>303</c:v>
                </c:pt>
                <c:pt idx="2">
                  <c:v>267</c:v>
                </c:pt>
              </c:numCache>
            </c:numRef>
          </c:val>
          <c:extLst>
            <c:ext xmlns:c16="http://schemas.microsoft.com/office/drawing/2014/chart" uri="{C3380CC4-5D6E-409C-BE32-E72D297353CC}">
              <c16:uniqueId val="{00000002-44BC-4D13-8F61-3E7F32473302}"/>
            </c:ext>
          </c:extLst>
        </c:ser>
        <c:dLbls>
          <c:showLegendKey val="0"/>
          <c:showVal val="0"/>
          <c:showCatName val="0"/>
          <c:showSerName val="0"/>
          <c:showPercent val="0"/>
          <c:showBubbleSize val="0"/>
        </c:dLbls>
        <c:gapWidth val="120"/>
        <c:overlap val="100"/>
        <c:axId val="162783616"/>
        <c:axId val="162785152"/>
      </c:barChart>
      <c:catAx>
        <c:axId val="1627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2785152"/>
        <c:crosses val="autoZero"/>
        <c:auto val="1"/>
        <c:lblAlgn val="ctr"/>
        <c:lblOffset val="100"/>
        <c:tickLblSkip val="1"/>
        <c:tickMarkSkip val="1"/>
        <c:noMultiLvlLbl val="0"/>
      </c:catAx>
      <c:valAx>
        <c:axId val="162785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27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{8131D817-5D81-4E49-9487-A2E2BE7E4ED2}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92F-460A-A537-00F065467A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{F0C40CC6-E193-467F-8148-A7E5423AB8A9}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2F-460A-A537-00F065467A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{1E8DAA8D-B127-481D-933F-F0E960AFB27C}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2F-460A-A537-00F065467A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{E4823A67-7979-4D2D-B596-673C6882AC9B}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2F-460A-A537-00F065467A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{4F436136-8D6D-4C82-AB25-2215B1160A6B}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2F-460A-A537-00F065467AE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{44BDEB8A-866B-4B48-89A1-25DF85B7C00C}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92F-460A-A537-00F065467AE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{5C277E2C-D4BC-4F91-8D10-A6C802CA2764}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92F-460A-A537-00F065467AE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{2E739512-8F26-4CE0-B3B1-F2307F058B31}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92F-460A-A537-00F065467AE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{6FEF4D2F-106B-4DCD-8546-607476629A79}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92F-460A-A537-00F065467A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52.9</c:v>
                </c:pt>
                <c:pt idx="16">
                  <c:v>55</c:v>
                </c:pt>
                <c:pt idx="24">
                  <c:v>57.1</c:v>
                </c:pt>
                <c:pt idx="32">
                  <c:v>58.8</c:v>
                </c:pt>
              </c:numCache>
            </c:numRef>
          </c:xVal>
          <c:yVal>
            <c:numRef>
              <c:f>公会計指標分析・財政指標組合せ分析表!$BP$51:$DC$51</c:f>
              <c:numCache>
                <c:formatCode>#,##0.0;"▲ "#,##0.0</c:formatCode>
                <c:ptCount val="40"/>
                <c:pt idx="0">
                  <c:v>82.7</c:v>
                </c:pt>
                <c:pt idx="8">
                  <c:v>96.3</c:v>
                </c:pt>
                <c:pt idx="16">
                  <c:v>94.3</c:v>
                </c:pt>
                <c:pt idx="24">
                  <c:v>97.4</c:v>
                </c:pt>
                <c:pt idx="32">
                  <c:v>106.1</c:v>
                </c:pt>
              </c:numCache>
            </c:numRef>
          </c:yVal>
          <c:smooth val="0"/>
          <c:extLst>
            <c:ext xmlns:c16="http://schemas.microsoft.com/office/drawing/2014/chart" uri="{C3380CC4-5D6E-409C-BE32-E72D297353CC}">
              <c16:uniqueId val="{00000009-192F-460A-A537-00F065467A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{B279DFCE-68EF-4798-BDAC-34C502361A7F}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92F-460A-A537-00F065467A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{FB44B2F3-10E0-4344-8063-526C6FD65416}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2F-460A-A537-00F065467A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{FA6AC8A4-480B-4669-95A1-34500D6146BF}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2F-460A-A537-00F065467A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{2ED3E24C-F927-42C5-A70A-63F95544170D}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2F-460A-A537-00F065467A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{AF9A40E5-B845-4F6D-9EE5-A713EE37582A}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2F-460A-A537-00F065467AE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{74BFE223-C14F-4522-821D-01E72C85141A}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92F-460A-A537-00F065467AE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{4953B2E3-A75B-441B-BF0E-166EAFC9CCF6}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92F-460A-A537-00F065467AE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{B29E66DF-72E3-4AD2-9D04-3C1E2C590992}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92F-460A-A537-00F065467AE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{4F9B5A77-7553-44EF-BE6D-11567FBF679E}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92F-460A-A537-00F065467A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92F-460A-A537-00F065467AEA}"/>
            </c:ext>
          </c:extLst>
        </c:ser>
        <c:dLbls>
          <c:showLegendKey val="0"/>
          <c:showVal val="1"/>
          <c:showCatName val="0"/>
          <c:showSerName val="0"/>
          <c:showPercent val="0"/>
          <c:showBubbleSize val="0"/>
        </c:dLbls>
        <c:axId val="46179840"/>
        <c:axId val="46181760"/>
      </c:scatterChart>
      <c:valAx>
        <c:axId val="46179840"/>
        <c:scaling>
          <c:orientation val="minMax"/>
          <c:max val="60.1"/>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{0BDB6E1D-8C31-48F5-813F-60607FB1265C}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A08-4690-B10D-B15A653A17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{5596B254-BAF1-4E60-9759-F458B19B825F}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08-4690-B10D-B15A653A17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{AD5309D6-F641-4FF1-828B-3C6EBABF30C0}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08-4690-B10D-B15A653A17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{D77EBEA6-2036-4C67-999B-356AF9FD17F3}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08-4690-B10D-B15A653A17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{B60C3807-2BC9-4442-89D2-B36860796AC1}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08-4690-B10D-B15A653A17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{B59A3043-FEDF-40D9-9FCC-31E8FDBF2C8A}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A08-4690-B10D-B15A653A17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{302F5551-33ED-46BF-9690-15A4A9BFD951}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A08-4690-B10D-B15A653A174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{9209081A-53F7-429A-9A00-A620DB8BD3D6}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A08-4690-B10D-B15A653A17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{DEA4A570-A9DC-43B5-8511-8BEEF327495A}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A08-4690-B10D-B15A653A17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11.9</c:v>
                </c:pt>
                <c:pt idx="16">
                  <c:v>9.4</c:v>
                </c:pt>
                <c:pt idx="24">
                  <c:v>8.9</c:v>
                </c:pt>
                <c:pt idx="32">
                  <c:v>9.3000000000000007</c:v>
                </c:pt>
              </c:numCache>
            </c:numRef>
          </c:xVal>
          <c:yVal>
            <c:numRef>
              <c:f>公会計指標分析・財政指標組合せ分析表!$BP$73:$DC$73</c:f>
              <c:numCache>
                <c:formatCode>#,##0.0;"▲ "#,##0.0</c:formatCode>
                <c:ptCount val="40"/>
                <c:pt idx="0">
                  <c:v>82.7</c:v>
                </c:pt>
                <c:pt idx="8">
                  <c:v>96.3</c:v>
                </c:pt>
                <c:pt idx="16">
                  <c:v>94.3</c:v>
                </c:pt>
                <c:pt idx="24">
                  <c:v>97.4</c:v>
                </c:pt>
                <c:pt idx="32">
                  <c:v>106.1</c:v>
                </c:pt>
              </c:numCache>
            </c:numRef>
          </c:yVal>
          <c:smooth val="0"/>
          <c:extLst>
            <c:ext xmlns:c16="http://schemas.microsoft.com/office/drawing/2014/chart" uri="{C3380CC4-5D6E-409C-BE32-E72D297353CC}">
              <c16:uniqueId val="{00000009-BA08-4690-B10D-B15A653A17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{FC485DCF-E819-4913-BE0A-0F356E573998}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A08-4690-B10D-B15A653A17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{B3D530AB-4968-439E-AA2E-AC8D66B645C3}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08-4690-B10D-B15A653A17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{3D448CC3-EE36-456D-B243-CDD5E8369C72}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08-4690-B10D-B15A653A17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{2F45A1DD-360E-47A1-989F-CC2C580FFFA3}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08-4690-B10D-B15A653A17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{8C6DFAC4-1D53-4226-8D6F-53B6A19FA733}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08-4690-B10D-B15A653A174C}"/>
                </c:ext>
              </c:extLst>
            </c:dLbl>
            <c:dLbl>
              <c:idx val="8"/>
              <c:layout>
                <c:manualLayout>
                  <c:x val="-2.3157289857469777E-2"/>
                  <c:y val="-4.349592131553601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{D557101E-2254-469C-B8A8-7EA38353133A}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A08-4690-B10D-B15A653A174C}"/>
                </c:ext>
              </c:extLst>
            </c:dLbl>
            <c:dLbl>
              <c:idx val="16"/>
              <c:layout>
                <c:manualLayout>
                  <c:x val="-4.5160355153971293E-2"/>
                  <c:y val="-8.133737286005211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{1F87267C-3F79-4956-8F47-8C97C80CD1A9}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A08-4690-B10D-B15A653A174C}"/>
                </c:ext>
              </c:extLst>
            </c:dLbl>
            <c:dLbl>
              <c:idx val="24"/>
              <c:layout>
                <c:manualLayout>
                  <c:x val="-1.8235628084249993E-2"/>
                  <c:y val="-8.13373728600521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{5369F5D2-5921-4634-B7D5-1CA80D364B8C}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A08-4690-B10D-B15A653A174C}"/>
                </c:ext>
              </c:extLst>
            </c:dLbl>
            <c:dLbl>
              <c:idx val="32"/>
              <c:layout>
                <c:manualLayout>
                  <c:x val="-4.0111044486716471E-2"/>
                  <c:y val="-4.349592131553601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{0DFA8652-241F-4C6F-A8A8-DAF117A57AAB}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A08-4690-B10D-B15A653A17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A08-4690-B10D-B15A653A174C}"/>
            </c:ext>
          </c:extLst>
        </c:ser>
        <c:dLbls>
          <c:showLegendKey val="0"/>
          <c:showVal val="1"/>
          <c:showCatName val="0"/>
          <c:showSerName val="0"/>
          <c:showPercent val="0"/>
          <c:showBubbleSize val="0"/>
        </c:dLbls>
        <c:axId val="84219776"/>
        <c:axId val="84234240"/>
      </c:scatterChart>
      <c:valAx>
        <c:axId val="84219776"/>
        <c:scaling>
          <c:orientation val="minMax"/>
          <c:max val="15.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Ｐゴシック" pitchFamily="50" charset="-128"/>
              <a:ea typeface="ＭＳ Ｐゴシック" pitchFamily="50" charset="-128"/>
              <a:cs typeface="+mn-cs"/>
            </a:rPr>
            <a:t>　実質公債費については若干の増加傾向にある中で、町立中学校建設事業の実施に伴い発行した地方債の元金償還が令和２年度から開始されること</a:t>
          </a:r>
          <a:r>
            <a:rPr kumimoji="1" lang="ja-JP" altLang="en-US" sz="1400">
              <a:solidFill>
                <a:schemeClr val="dk1"/>
              </a:solidFill>
              <a:latin typeface="ＭＳ Ｐゴシック" pitchFamily="50" charset="-128"/>
              <a:ea typeface="ＭＳ Ｐゴシック" pitchFamily="50" charset="-128"/>
              <a:cs typeface="+mn-cs"/>
            </a:rPr>
            <a:t>や、令和４年度から開始予定の町立小学校改築事業による地方債の発行</a:t>
          </a:r>
          <a:r>
            <a:rPr kumimoji="1" lang="ja-JP" altLang="ja-JP" sz="1400">
              <a:solidFill>
                <a:schemeClr val="dk1"/>
              </a:solidFill>
              <a:latin typeface="ＭＳ Ｐゴシック" pitchFamily="50" charset="-128"/>
              <a:ea typeface="ＭＳ Ｐゴシック" pitchFamily="50" charset="-128"/>
              <a:cs typeface="+mn-cs"/>
            </a:rPr>
            <a:t>に伴い、今後更に増加に推移していくことが予想される。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また、公営企業や一部事務組合に対する準公債費の繰出についても、それぞれの施設の維持管理経費の増加に伴って上昇傾向にあるため、施設の適正管理や事務事業の見直しに取り組み、また適正な料金改定を行い、準公債費負担の軽減を図る。</a:t>
          </a:r>
          <a:endParaRPr lang="ja-JP" altLang="ja-JP" sz="14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ＭＳ Ｐゴシック" pitchFamily="50" charset="-128"/>
              <a:ea typeface="ＭＳ Ｐゴシック" pitchFamily="50" charset="-128"/>
              <a:cs typeface="+mn-cs"/>
            </a:rPr>
            <a:t>　減債基金については、平成</a:t>
          </a:r>
          <a:r>
            <a:rPr kumimoji="1" lang="en-US" altLang="ja-JP" sz="1200">
              <a:solidFill>
                <a:schemeClr val="dk1"/>
              </a:solidFill>
              <a:latin typeface="ＭＳ Ｐゴシック" pitchFamily="50" charset="-128"/>
              <a:ea typeface="ＭＳ Ｐゴシック" pitchFamily="50" charset="-128"/>
              <a:cs typeface="+mn-cs"/>
            </a:rPr>
            <a:t>27</a:t>
          </a:r>
          <a:r>
            <a:rPr kumimoji="1" lang="ja-JP" altLang="ja-JP" sz="1200">
              <a:solidFill>
                <a:schemeClr val="dk1"/>
              </a:solidFill>
              <a:latin typeface="ＭＳ Ｐゴシック" pitchFamily="50" charset="-128"/>
              <a:ea typeface="ＭＳ Ｐゴシック" pitchFamily="50" charset="-128"/>
              <a:cs typeface="+mn-cs"/>
            </a:rPr>
            <a:t>年度に若干積立て</a:t>
          </a:r>
          <a:r>
            <a:rPr kumimoji="1" lang="ja-JP" altLang="en-US" sz="1200">
              <a:solidFill>
                <a:schemeClr val="dk1"/>
              </a:solidFill>
              <a:latin typeface="ＭＳ Ｐゴシック" pitchFamily="50" charset="-128"/>
              <a:ea typeface="ＭＳ Ｐゴシック" pitchFamily="50" charset="-128"/>
              <a:cs typeface="+mn-cs"/>
            </a:rPr>
            <a:t>した以降</a:t>
          </a:r>
          <a:r>
            <a:rPr kumimoji="1" lang="ja-JP" altLang="ja-JP" sz="1200">
              <a:solidFill>
                <a:schemeClr val="dk1"/>
              </a:solidFill>
              <a:latin typeface="ＭＳ Ｐゴシック" pitchFamily="50" charset="-128"/>
              <a:ea typeface="ＭＳ Ｐゴシック" pitchFamily="50" charset="-128"/>
              <a:cs typeface="+mn-cs"/>
            </a:rPr>
            <a:t>、厳しい財政状況に</a:t>
          </a:r>
          <a:r>
            <a:rPr kumimoji="1" lang="ja-JP" altLang="en-US" sz="1200">
              <a:solidFill>
                <a:schemeClr val="dk1"/>
              </a:solidFill>
              <a:latin typeface="ＭＳ Ｐゴシック" pitchFamily="50" charset="-128"/>
              <a:ea typeface="ＭＳ Ｐゴシック" pitchFamily="50" charset="-128"/>
              <a:cs typeface="+mn-cs"/>
            </a:rPr>
            <a:t>加え、償還額の増による取崩しが続き、</a:t>
          </a:r>
          <a:r>
            <a:rPr kumimoji="1" lang="ja-JP" altLang="ja-JP" sz="1200">
              <a:solidFill>
                <a:schemeClr val="dk1"/>
              </a:solidFill>
              <a:latin typeface="ＭＳ Ｐゴシック" pitchFamily="50" charset="-128"/>
              <a:ea typeface="ＭＳ Ｐゴシック" pitchFamily="50" charset="-128"/>
              <a:cs typeface="+mn-cs"/>
            </a:rPr>
            <a:t>計画的な積立てが実施できていない状況にある。</a:t>
          </a:r>
          <a:endParaRPr lang="ja-JP" altLang="ja-JP" sz="1200">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Ｐゴシック" pitchFamily="50" charset="-128"/>
              <a:ea typeface="ＭＳ Ｐゴシック" pitchFamily="50" charset="-128"/>
              <a:cs typeface="+mn-cs"/>
            </a:rPr>
            <a:t>　将来負担比率については、平成</a:t>
          </a:r>
          <a:r>
            <a:rPr kumimoji="1" lang="en-US" altLang="ja-JP" sz="1400">
              <a:solidFill>
                <a:schemeClr val="dk1"/>
              </a:solidFill>
              <a:latin typeface="ＭＳ Ｐゴシック" pitchFamily="50" charset="-128"/>
              <a:ea typeface="ＭＳ Ｐゴシック" pitchFamily="50" charset="-128"/>
              <a:cs typeface="+mn-cs"/>
            </a:rPr>
            <a:t>27</a:t>
          </a:r>
          <a:r>
            <a:rPr kumimoji="1" lang="ja-JP" altLang="ja-JP" sz="1400">
              <a:solidFill>
                <a:schemeClr val="dk1"/>
              </a:solidFill>
              <a:latin typeface="ＭＳ Ｐゴシック" pitchFamily="50" charset="-128"/>
              <a:ea typeface="ＭＳ Ｐゴシック" pitchFamily="50" charset="-128"/>
              <a:cs typeface="+mn-cs"/>
            </a:rPr>
            <a:t>年度～</a:t>
          </a:r>
          <a:r>
            <a:rPr kumimoji="1" lang="en-US" altLang="ja-JP" sz="1400">
              <a:solidFill>
                <a:schemeClr val="dk1"/>
              </a:solidFill>
              <a:latin typeface="ＭＳ Ｐゴシック" pitchFamily="50" charset="-128"/>
              <a:ea typeface="ＭＳ Ｐゴシック" pitchFamily="50" charset="-128"/>
              <a:cs typeface="+mn-cs"/>
            </a:rPr>
            <a:t>28</a:t>
          </a:r>
          <a:r>
            <a:rPr kumimoji="1" lang="ja-JP" altLang="ja-JP" sz="1400">
              <a:solidFill>
                <a:schemeClr val="dk1"/>
              </a:solidFill>
              <a:latin typeface="ＭＳ Ｐゴシック" pitchFamily="50" charset="-128"/>
              <a:ea typeface="ＭＳ Ｐゴシック" pitchFamily="50" charset="-128"/>
              <a:cs typeface="+mn-cs"/>
            </a:rPr>
            <a:t>年度の町立中学校建設事業により増加傾向で推移して</a:t>
          </a:r>
          <a:r>
            <a:rPr kumimoji="1" lang="ja-JP" altLang="en-US" sz="1400">
              <a:solidFill>
                <a:schemeClr val="dk1"/>
              </a:solidFill>
              <a:latin typeface="ＭＳ Ｐゴシック" pitchFamily="50" charset="-128"/>
              <a:ea typeface="ＭＳ Ｐゴシック" pitchFamily="50" charset="-128"/>
              <a:cs typeface="+mn-cs"/>
            </a:rPr>
            <a:t>おり、また</a:t>
          </a:r>
          <a:r>
            <a:rPr kumimoji="1" lang="ja-JP" altLang="ja-JP" sz="1400">
              <a:solidFill>
                <a:schemeClr val="dk1"/>
              </a:solidFill>
              <a:latin typeface="ＭＳ Ｐゴシック" pitchFamily="50" charset="-128"/>
              <a:ea typeface="ＭＳ Ｐゴシック" pitchFamily="50" charset="-128"/>
              <a:cs typeface="+mn-cs"/>
            </a:rPr>
            <a:t>令和４年度から開始予定の町立小学校改築事業による地方債の発行に伴い、今後更に増加</a:t>
          </a:r>
          <a:r>
            <a:rPr kumimoji="1" lang="ja-JP" altLang="en-US" sz="1400">
              <a:solidFill>
                <a:schemeClr val="dk1"/>
              </a:solidFill>
              <a:latin typeface="ＭＳ Ｐゴシック" pitchFamily="50" charset="-128"/>
              <a:ea typeface="ＭＳ Ｐゴシック" pitchFamily="50" charset="-128"/>
              <a:cs typeface="+mn-cs"/>
            </a:rPr>
            <a:t>が見込まれ</a:t>
          </a:r>
          <a:r>
            <a:rPr kumimoji="1" lang="ja-JP" altLang="ja-JP" sz="1400">
              <a:solidFill>
                <a:schemeClr val="dk1"/>
              </a:solidFill>
              <a:latin typeface="ＭＳ Ｐゴシック" pitchFamily="50" charset="-128"/>
              <a:ea typeface="ＭＳ Ｐゴシック" pitchFamily="50" charset="-128"/>
              <a:cs typeface="+mn-cs"/>
            </a:rPr>
            <a:t>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交付税算入率の高い地方債を借入しているので、発行額に対して将来負担比率は大きく増加しなかったが、財政調整基金をはじめとする充当可能基金が極端に少額であることから、今後は事業実施の見直しに取り組み、地方債の発行抑制に努めるとともに、計画的な基金積立を実施し、将来負担比率の減少に努める。</a:t>
          </a:r>
          <a:endParaRPr kumimoji="1" lang="en-US" altLang="ja-JP" sz="14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北海道利尻町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itchFamily="50" charset="-128"/>
              <a:ea typeface="ＭＳ Ｐゴシック" pitchFamily="50" charset="-128"/>
              <a:cs typeface="+mn-cs"/>
            </a:rPr>
            <a:t>　</a:t>
          </a:r>
          <a:endParaRPr kumimoji="1" lang="en-US" altLang="ja-JP" sz="14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基金全体では、平成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年度と比較して</a:t>
          </a:r>
          <a:r>
            <a:rPr kumimoji="1" lang="en-US" altLang="ja-JP" sz="1300">
              <a:solidFill>
                <a:schemeClr val="dk1"/>
              </a:solidFill>
              <a:latin typeface="ＭＳ Ｐゴシック" pitchFamily="50" charset="-128"/>
              <a:ea typeface="ＭＳ Ｐゴシック" pitchFamily="50" charset="-128"/>
              <a:cs typeface="+mn-cs"/>
            </a:rPr>
            <a:t>123</a:t>
          </a:r>
          <a:r>
            <a:rPr kumimoji="1" lang="ja-JP" altLang="ja-JP" sz="1300">
              <a:solidFill>
                <a:schemeClr val="dk1"/>
              </a:solidFill>
              <a:latin typeface="ＭＳ Ｐゴシック" pitchFamily="50" charset="-128"/>
              <a:ea typeface="ＭＳ Ｐゴシック" pitchFamily="50" charset="-128"/>
              <a:cs typeface="+mn-cs"/>
            </a:rPr>
            <a:t>百万円（</a:t>
          </a:r>
          <a:r>
            <a:rPr kumimoji="1" lang="en-US" altLang="ja-JP" sz="1300">
              <a:solidFill>
                <a:schemeClr val="dk1"/>
              </a:solidFill>
              <a:latin typeface="ＭＳ Ｐゴシック" pitchFamily="50" charset="-128"/>
              <a:ea typeface="ＭＳ Ｐゴシック" pitchFamily="50" charset="-128"/>
              <a:cs typeface="+mn-cs"/>
            </a:rPr>
            <a:t>28.7</a:t>
          </a:r>
          <a:r>
            <a:rPr kumimoji="1" lang="ja-JP" altLang="ja-JP" sz="1300">
              <a:solidFill>
                <a:schemeClr val="dk1"/>
              </a:solidFill>
              <a:latin typeface="ＭＳ Ｐゴシック" pitchFamily="50" charset="-128"/>
              <a:ea typeface="ＭＳ Ｐゴシック" pitchFamily="50" charset="-128"/>
              <a:cs typeface="+mn-cs"/>
            </a:rPr>
            <a:t>％）の</a:t>
          </a:r>
          <a:r>
            <a:rPr kumimoji="1" lang="ja-JP" altLang="en-US" sz="1300">
              <a:solidFill>
                <a:schemeClr val="dk1"/>
              </a:solidFill>
              <a:latin typeface="ＭＳ Ｐゴシック" pitchFamily="50" charset="-128"/>
              <a:ea typeface="ＭＳ Ｐゴシック" pitchFamily="50" charset="-128"/>
              <a:cs typeface="+mn-cs"/>
            </a:rPr>
            <a:t>大幅な減</a:t>
          </a:r>
          <a:r>
            <a:rPr kumimoji="1" lang="ja-JP" altLang="ja-JP" sz="1300">
              <a:solidFill>
                <a:schemeClr val="dk1"/>
              </a:solidFill>
              <a:latin typeface="ＭＳ Ｐゴシック" pitchFamily="50" charset="-128"/>
              <a:ea typeface="ＭＳ Ｐゴシック" pitchFamily="50" charset="-128"/>
              <a:cs typeface="+mn-cs"/>
            </a:rPr>
            <a:t>となった。</a:t>
          </a:r>
          <a:r>
            <a:rPr kumimoji="1" lang="ja-JP" altLang="en-US" sz="1300">
              <a:solidFill>
                <a:schemeClr val="dk1"/>
              </a:solidFill>
              <a:latin typeface="ＭＳ Ｐゴシック" pitchFamily="50" charset="-128"/>
              <a:ea typeface="ＭＳ Ｐゴシック" pitchFamily="50" charset="-128"/>
              <a:cs typeface="+mn-cs"/>
            </a:rPr>
            <a:t>減</a:t>
          </a:r>
          <a:r>
            <a:rPr kumimoji="1" lang="ja-JP" altLang="ja-JP" sz="1300">
              <a:solidFill>
                <a:schemeClr val="dk1"/>
              </a:solidFill>
              <a:latin typeface="ＭＳ Ｐゴシック" pitchFamily="50" charset="-128"/>
              <a:ea typeface="ＭＳ Ｐゴシック" pitchFamily="50" charset="-128"/>
              <a:cs typeface="+mn-cs"/>
            </a:rPr>
            <a:t>額の主な要因は、ふるさと応援基金</a:t>
          </a:r>
          <a:r>
            <a:rPr kumimoji="1" lang="ja-JP" altLang="en-US" sz="1300">
              <a:solidFill>
                <a:schemeClr val="dk1"/>
              </a:solidFill>
              <a:latin typeface="ＭＳ Ｐゴシック" pitchFamily="50" charset="-128"/>
              <a:ea typeface="ＭＳ Ｐゴシック" pitchFamily="50" charset="-128"/>
              <a:cs typeface="+mn-cs"/>
            </a:rPr>
            <a:t>をはじめとする特定目的基金の取崩し</a:t>
          </a:r>
          <a:r>
            <a:rPr kumimoji="1" lang="en-US" altLang="ja-JP" sz="1300">
              <a:solidFill>
                <a:schemeClr val="dk1"/>
              </a:solidFill>
              <a:latin typeface="ＭＳ Ｐゴシック" pitchFamily="50" charset="-128"/>
              <a:ea typeface="ＭＳ Ｐゴシック" pitchFamily="50" charset="-128"/>
              <a:cs typeface="+mn-cs"/>
            </a:rPr>
            <a:t>96</a:t>
          </a:r>
          <a:r>
            <a:rPr kumimoji="1" lang="ja-JP" altLang="ja-JP" sz="1300">
              <a:solidFill>
                <a:schemeClr val="dk1"/>
              </a:solidFill>
              <a:latin typeface="ＭＳ Ｐゴシック" pitchFamily="50" charset="-128"/>
              <a:ea typeface="ＭＳ Ｐゴシック" pitchFamily="50" charset="-128"/>
              <a:cs typeface="+mn-cs"/>
            </a:rPr>
            <a:t>百万円</a:t>
          </a:r>
          <a:r>
            <a:rPr kumimoji="1" lang="ja-JP" altLang="en-US" sz="1300">
              <a:solidFill>
                <a:schemeClr val="dk1"/>
              </a:solidFill>
              <a:latin typeface="ＭＳ Ｐゴシック" pitchFamily="50" charset="-128"/>
              <a:ea typeface="ＭＳ Ｐゴシック" pitchFamily="50" charset="-128"/>
              <a:cs typeface="+mn-cs"/>
            </a:rPr>
            <a:t>に加え、財政調整基金及び減債基金についても財源不足を補うため</a:t>
          </a:r>
          <a:r>
            <a:rPr kumimoji="1" lang="en-US" altLang="ja-JP" sz="1300">
              <a:solidFill>
                <a:schemeClr val="dk1"/>
              </a:solidFill>
              <a:latin typeface="ＭＳ Ｐゴシック" pitchFamily="50" charset="-128"/>
              <a:ea typeface="ＭＳ Ｐゴシック" pitchFamily="50" charset="-128"/>
              <a:cs typeface="+mn-cs"/>
            </a:rPr>
            <a:t>107</a:t>
          </a:r>
          <a:r>
            <a:rPr kumimoji="1" lang="ja-JP" altLang="en-US" sz="1300">
              <a:solidFill>
                <a:schemeClr val="dk1"/>
              </a:solidFill>
              <a:latin typeface="ＭＳ Ｐゴシック" pitchFamily="50" charset="-128"/>
              <a:ea typeface="ＭＳ Ｐゴシック" pitchFamily="50" charset="-128"/>
              <a:cs typeface="+mn-cs"/>
            </a:rPr>
            <a:t>百万円を取り崩したこと</a:t>
          </a:r>
          <a:r>
            <a:rPr kumimoji="1" lang="ja-JP" altLang="ja-JP" sz="1300">
              <a:solidFill>
                <a:schemeClr val="dk1"/>
              </a:solidFill>
              <a:latin typeface="ＭＳ Ｐゴシック" pitchFamily="50" charset="-128"/>
              <a:ea typeface="ＭＳ Ｐゴシック" pitchFamily="50" charset="-128"/>
              <a:cs typeface="+mn-cs"/>
            </a:rPr>
            <a:t>よるものである。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依然として</a:t>
          </a:r>
          <a:r>
            <a:rPr kumimoji="1" lang="ja-JP" altLang="ja-JP" sz="1300">
              <a:solidFill>
                <a:schemeClr val="dk1"/>
              </a:solidFill>
              <a:latin typeface="ＭＳ Ｐゴシック" pitchFamily="50" charset="-128"/>
              <a:ea typeface="ＭＳ Ｐゴシック" pitchFamily="50" charset="-128"/>
              <a:cs typeface="+mn-cs"/>
            </a:rPr>
            <a:t>類似団体と比較しても</a:t>
          </a:r>
          <a:r>
            <a:rPr kumimoji="1" lang="ja-JP" altLang="en-US" sz="1300">
              <a:solidFill>
                <a:schemeClr val="dk1"/>
              </a:solidFill>
              <a:latin typeface="ＭＳ Ｐゴシック" pitchFamily="50" charset="-128"/>
              <a:ea typeface="ＭＳ Ｐゴシック" pitchFamily="50" charset="-128"/>
              <a:cs typeface="+mn-cs"/>
            </a:rPr>
            <a:t>基金残高は非常に少額であり、この状況では健全財政を維持することは非常に厳しく、また将来負担への影響も深刻な状況にあることから、</a:t>
          </a:r>
          <a:r>
            <a:rPr kumimoji="1" lang="ja-JP" altLang="ja-JP" sz="1300">
              <a:solidFill>
                <a:schemeClr val="dk1"/>
              </a:solidFill>
              <a:latin typeface="ＭＳ Ｐゴシック" pitchFamily="50" charset="-128"/>
              <a:ea typeface="ＭＳ Ｐゴシック" pitchFamily="50" charset="-128"/>
              <a:cs typeface="+mn-cs"/>
            </a:rPr>
            <a:t>今後</a:t>
          </a:r>
          <a:r>
            <a:rPr kumimoji="1" lang="ja-JP" altLang="en-US" sz="1300">
              <a:solidFill>
                <a:schemeClr val="dk1"/>
              </a:solidFill>
              <a:latin typeface="ＭＳ Ｐゴシック" pitchFamily="50" charset="-128"/>
              <a:ea typeface="ＭＳ Ｐゴシック" pitchFamily="50" charset="-128"/>
              <a:cs typeface="+mn-cs"/>
            </a:rPr>
            <a:t>において</a:t>
          </a:r>
          <a:r>
            <a:rPr kumimoji="1" lang="ja-JP" altLang="ja-JP" sz="1300">
              <a:solidFill>
                <a:schemeClr val="dk1"/>
              </a:solidFill>
              <a:latin typeface="ＭＳ Ｐゴシック" pitchFamily="50" charset="-128"/>
              <a:ea typeface="ＭＳ Ｐゴシック" pitchFamily="50" charset="-128"/>
              <a:cs typeface="+mn-cs"/>
            </a:rPr>
            <a:t>も、事務事業の</a:t>
          </a:r>
          <a:r>
            <a:rPr kumimoji="1" lang="ja-JP" altLang="en-US" sz="1300">
              <a:solidFill>
                <a:schemeClr val="dk1"/>
              </a:solidFill>
              <a:latin typeface="ＭＳ Ｐゴシック" pitchFamily="50" charset="-128"/>
              <a:ea typeface="ＭＳ Ｐゴシック" pitchFamily="50" charset="-128"/>
              <a:cs typeface="+mn-cs"/>
            </a:rPr>
            <a:t>更なる</a:t>
          </a:r>
          <a:r>
            <a:rPr kumimoji="1" lang="ja-JP" altLang="ja-JP" sz="1300">
              <a:solidFill>
                <a:schemeClr val="dk1"/>
              </a:solidFill>
              <a:latin typeface="ＭＳ Ｐゴシック" pitchFamily="50" charset="-128"/>
              <a:ea typeface="ＭＳ Ｐゴシック" pitchFamily="50" charset="-128"/>
              <a:cs typeface="+mn-cs"/>
            </a:rPr>
            <a:t>見直しや公共施設の適正管理に努め、一層の経費削減に取り組むとともに、自主財源の確保にも積極的に取り組み、ふるさと応援基金を軸に将来に向けて計画的に基金積立を実施する。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10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（基金の使途）</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・ふるさと応援基金～個性豊かで活力あるまちづくりを推進するため</a:t>
          </a:r>
          <a:endParaRPr kumimoji="1" lang="en-US" altLang="ja-JP" sz="13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・土地開発基金～公共用に供する土地の取得のため</a:t>
          </a:r>
          <a:endParaRPr kumimoji="1" lang="en-US" altLang="ja-JP" sz="13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・学校教育施設整備基金～学校教育施設の整備のため</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・公共施設整備基金～公共施設の整備のため</a:t>
          </a:r>
          <a:endParaRPr kumimoji="1" lang="en-US" altLang="ja-JP" sz="13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300">
              <a:solidFill>
                <a:schemeClr val="dk1"/>
              </a:solidFill>
              <a:latin typeface="ＭＳ Ｐゴシック" pitchFamily="50" charset="-128"/>
              <a:ea typeface="ＭＳ Ｐゴシック" pitchFamily="50" charset="-128"/>
              <a:cs typeface="+mn-cs"/>
            </a:rPr>
            <a:t>　・振興基金～産業、教育、文化、スポーツ等の振興発展及び福祉活動の促進、快適な生活環境形成のため　</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（増減理由）</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その他特定目的基金では、平成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年度と比較して</a:t>
          </a:r>
          <a:r>
            <a:rPr kumimoji="1" lang="en-US" altLang="ja-JP" sz="1300">
              <a:solidFill>
                <a:schemeClr val="dk1"/>
              </a:solidFill>
              <a:latin typeface="ＭＳ Ｐゴシック" pitchFamily="50" charset="-128"/>
              <a:ea typeface="ＭＳ Ｐゴシック" pitchFamily="50" charset="-128"/>
              <a:cs typeface="+mn-cs"/>
            </a:rPr>
            <a:t>36</a:t>
          </a:r>
          <a:r>
            <a:rPr kumimoji="1" lang="ja-JP" altLang="ja-JP" sz="1300">
              <a:solidFill>
                <a:schemeClr val="dk1"/>
              </a:solidFill>
              <a:latin typeface="ＭＳ Ｐゴシック" pitchFamily="50" charset="-128"/>
              <a:ea typeface="ＭＳ Ｐゴシック" pitchFamily="50" charset="-128"/>
              <a:cs typeface="+mn-cs"/>
            </a:rPr>
            <a:t>百万円（</a:t>
          </a:r>
          <a:r>
            <a:rPr kumimoji="1" lang="en-US" altLang="ja-JP" sz="1300">
              <a:solidFill>
                <a:schemeClr val="dk1"/>
              </a:solidFill>
              <a:latin typeface="ＭＳ Ｐゴシック" pitchFamily="50" charset="-128"/>
              <a:ea typeface="ＭＳ Ｐゴシック" pitchFamily="50" charset="-128"/>
              <a:cs typeface="+mn-cs"/>
            </a:rPr>
            <a:t>11.9</a:t>
          </a:r>
          <a:r>
            <a:rPr kumimoji="1" lang="ja-JP" altLang="ja-JP" sz="1300">
              <a:solidFill>
                <a:schemeClr val="dk1"/>
              </a:solidFill>
              <a:latin typeface="ＭＳ Ｐゴシック" pitchFamily="50" charset="-128"/>
              <a:ea typeface="ＭＳ Ｐゴシック" pitchFamily="50" charset="-128"/>
              <a:cs typeface="+mn-cs"/>
            </a:rPr>
            <a:t>％）の</a:t>
          </a:r>
          <a:r>
            <a:rPr kumimoji="1" lang="ja-JP" altLang="en-US" sz="1300">
              <a:solidFill>
                <a:schemeClr val="dk1"/>
              </a:solidFill>
              <a:latin typeface="ＭＳ Ｐゴシック" pitchFamily="50" charset="-128"/>
              <a:ea typeface="ＭＳ Ｐゴシック" pitchFamily="50" charset="-128"/>
              <a:cs typeface="+mn-cs"/>
            </a:rPr>
            <a:t>減</a:t>
          </a:r>
          <a:r>
            <a:rPr kumimoji="1" lang="ja-JP" altLang="ja-JP" sz="1300">
              <a:solidFill>
                <a:schemeClr val="dk1"/>
              </a:solidFill>
              <a:latin typeface="ＭＳ Ｐゴシック" pitchFamily="50" charset="-128"/>
              <a:ea typeface="ＭＳ Ｐゴシック" pitchFamily="50" charset="-128"/>
              <a:cs typeface="+mn-cs"/>
            </a:rPr>
            <a:t>となった。</a:t>
          </a:r>
          <a:r>
            <a:rPr kumimoji="1" lang="ja-JP" altLang="en-US" sz="1300">
              <a:solidFill>
                <a:schemeClr val="dk1"/>
              </a:solidFill>
              <a:latin typeface="ＭＳ Ｐゴシック" pitchFamily="50" charset="-128"/>
              <a:ea typeface="ＭＳ Ｐゴシック" pitchFamily="50" charset="-128"/>
              <a:cs typeface="+mn-cs"/>
            </a:rPr>
            <a:t>減</a:t>
          </a:r>
          <a:r>
            <a:rPr kumimoji="1" lang="ja-JP" altLang="ja-JP" sz="1300">
              <a:solidFill>
                <a:schemeClr val="dk1"/>
              </a:solidFill>
              <a:latin typeface="ＭＳ Ｐゴシック" pitchFamily="50" charset="-128"/>
              <a:ea typeface="ＭＳ Ｐゴシック" pitchFamily="50" charset="-128"/>
              <a:cs typeface="+mn-cs"/>
            </a:rPr>
            <a:t>額の主な要因は、ふるさと応援基金の</a:t>
          </a:r>
          <a:r>
            <a:rPr kumimoji="1" lang="ja-JP" altLang="en-US" sz="1300">
              <a:solidFill>
                <a:schemeClr val="dk1"/>
              </a:solidFill>
              <a:latin typeface="ＭＳ Ｐゴシック" pitchFamily="50" charset="-128"/>
              <a:ea typeface="ＭＳ Ｐゴシック" pitchFamily="50" charset="-128"/>
              <a:cs typeface="+mn-cs"/>
            </a:rPr>
            <a:t>取崩し</a:t>
          </a:r>
          <a:r>
            <a:rPr kumimoji="1" lang="en-US" altLang="ja-JP" sz="1300">
              <a:solidFill>
                <a:schemeClr val="dk1"/>
              </a:solidFill>
              <a:latin typeface="ＭＳ Ｐゴシック" pitchFamily="50" charset="-128"/>
              <a:ea typeface="ＭＳ Ｐゴシック" pitchFamily="50" charset="-128"/>
              <a:cs typeface="+mn-cs"/>
            </a:rPr>
            <a:t>52</a:t>
          </a:r>
          <a:r>
            <a:rPr kumimoji="1" lang="ja-JP" altLang="ja-JP" sz="1300">
              <a:solidFill>
                <a:schemeClr val="dk1"/>
              </a:solidFill>
              <a:latin typeface="ＭＳ Ｐゴシック" pitchFamily="50" charset="-128"/>
              <a:ea typeface="ＭＳ Ｐゴシック" pitchFamily="50" charset="-128"/>
              <a:cs typeface="+mn-cs"/>
            </a:rPr>
            <a:t>百万円のほか、振興基金</a:t>
          </a:r>
          <a:r>
            <a:rPr kumimoji="1" lang="ja-JP" altLang="en-US" sz="1300">
              <a:solidFill>
                <a:schemeClr val="dk1"/>
              </a:solidFill>
              <a:latin typeface="ＭＳ Ｐゴシック" pitchFamily="50" charset="-128"/>
              <a:ea typeface="ＭＳ Ｐゴシック" pitchFamily="50" charset="-128"/>
              <a:cs typeface="+mn-cs"/>
            </a:rPr>
            <a:t>の取崩し</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百万円、</a:t>
          </a:r>
          <a:r>
            <a:rPr kumimoji="1" lang="ja-JP" altLang="en-US" sz="1300">
              <a:solidFill>
                <a:schemeClr val="dk1"/>
              </a:solidFill>
              <a:latin typeface="ＭＳ Ｐゴシック" pitchFamily="50" charset="-128"/>
              <a:ea typeface="ＭＳ Ｐゴシック" pitchFamily="50" charset="-128"/>
              <a:cs typeface="+mn-cs"/>
            </a:rPr>
            <a:t>今年度実施した</a:t>
          </a:r>
          <a:r>
            <a:rPr kumimoji="1" lang="ja-JP" altLang="ja-JP" sz="1300">
              <a:solidFill>
                <a:schemeClr val="dk1"/>
              </a:solidFill>
              <a:latin typeface="ＭＳ Ｐゴシック" pitchFamily="50" charset="-128"/>
              <a:ea typeface="ＭＳ Ｐゴシック" pitchFamily="50" charset="-128"/>
              <a:cs typeface="+mn-cs"/>
            </a:rPr>
            <a:t>開基</a:t>
          </a:r>
          <a:r>
            <a:rPr kumimoji="1" lang="en-US" altLang="ja-JP" sz="1300">
              <a:solidFill>
                <a:schemeClr val="dk1"/>
              </a:solidFill>
              <a:latin typeface="ＭＳ Ｐゴシック" pitchFamily="50" charset="-128"/>
              <a:ea typeface="ＭＳ Ｐゴシック" pitchFamily="50" charset="-128"/>
              <a:cs typeface="+mn-cs"/>
            </a:rPr>
            <a:t>120</a:t>
          </a:r>
          <a:r>
            <a:rPr kumimoji="1" lang="ja-JP" altLang="ja-JP" sz="1300">
              <a:solidFill>
                <a:schemeClr val="dk1"/>
              </a:solidFill>
              <a:latin typeface="ＭＳ Ｐゴシック" pitchFamily="50" charset="-128"/>
              <a:ea typeface="ＭＳ Ｐゴシック" pitchFamily="50" charset="-128"/>
              <a:cs typeface="+mn-cs"/>
            </a:rPr>
            <a:t>周年</a:t>
          </a:r>
          <a:r>
            <a:rPr kumimoji="1" lang="ja-JP" altLang="en-US" sz="1300">
              <a:solidFill>
                <a:schemeClr val="dk1"/>
              </a:solidFill>
              <a:latin typeface="ＭＳ Ｐゴシック" pitchFamily="50" charset="-128"/>
              <a:ea typeface="ＭＳ Ｐゴシック" pitchFamily="50" charset="-128"/>
              <a:cs typeface="+mn-cs"/>
            </a:rPr>
            <a:t>記念事業に係る開基記念事業</a:t>
          </a:r>
          <a:r>
            <a:rPr kumimoji="1" lang="ja-JP" altLang="ja-JP" sz="1300">
              <a:solidFill>
                <a:schemeClr val="dk1"/>
              </a:solidFill>
              <a:latin typeface="ＭＳ Ｐゴシック" pitchFamily="50" charset="-128"/>
              <a:ea typeface="ＭＳ Ｐゴシック" pitchFamily="50" charset="-128"/>
              <a:cs typeface="+mn-cs"/>
            </a:rPr>
            <a:t>基金</a:t>
          </a:r>
          <a:r>
            <a:rPr kumimoji="1" lang="ja-JP" altLang="en-US" sz="1300">
              <a:solidFill>
                <a:schemeClr val="dk1"/>
              </a:solidFill>
              <a:latin typeface="ＭＳ Ｐゴシック" pitchFamily="50" charset="-128"/>
              <a:ea typeface="ＭＳ Ｐゴシック" pitchFamily="50" charset="-128"/>
              <a:cs typeface="+mn-cs"/>
            </a:rPr>
            <a:t>の取崩し</a:t>
          </a:r>
          <a:r>
            <a:rPr kumimoji="1" lang="en-US" altLang="ja-JP" sz="1300">
              <a:solidFill>
                <a:schemeClr val="dk1"/>
              </a:solidFill>
              <a:latin typeface="ＭＳ Ｐゴシック" pitchFamily="50" charset="-128"/>
              <a:ea typeface="ＭＳ Ｐゴシック" pitchFamily="50" charset="-128"/>
              <a:cs typeface="+mn-cs"/>
            </a:rPr>
            <a:t>18</a:t>
          </a:r>
          <a:r>
            <a:rPr kumimoji="1" lang="ja-JP" altLang="ja-JP" sz="1300">
              <a:solidFill>
                <a:schemeClr val="dk1"/>
              </a:solidFill>
              <a:latin typeface="ＭＳ Ｐゴシック" pitchFamily="50" charset="-128"/>
              <a:ea typeface="ＭＳ Ｐゴシック" pitchFamily="50" charset="-128"/>
              <a:cs typeface="+mn-cs"/>
            </a:rPr>
            <a:t>百万円によるものである。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（今後の方針）</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300">
              <a:solidFill>
                <a:schemeClr val="dk1"/>
              </a:solidFill>
              <a:latin typeface="ＭＳ Ｐゴシック" pitchFamily="50" charset="-128"/>
              <a:ea typeface="ＭＳ Ｐゴシック" pitchFamily="50" charset="-128"/>
              <a:cs typeface="+mn-cs"/>
            </a:rPr>
            <a:t>　今後も、厳しい財政運営の中で限られた財源とともに、基金の使途に沿った事業を効率的に実施していくため、現状の事業の見直しや、公共施設総合管理計画に基づき保有する施設の維持管理の適正化に努め、一層の経費削減に取り組み、ふるさと応援基金を軸に将来の事業実施に向けて計画的に基金積立を実施す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（増減理由）</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令和元</a:t>
          </a:r>
          <a:r>
            <a:rPr kumimoji="1" lang="ja-JP" altLang="ja-JP" sz="1300">
              <a:solidFill>
                <a:schemeClr val="dk1"/>
              </a:solidFill>
              <a:latin typeface="ＭＳ Ｐゴシック" pitchFamily="50" charset="-128"/>
              <a:ea typeface="ＭＳ Ｐゴシック" pitchFamily="50" charset="-128"/>
              <a:cs typeface="+mn-cs"/>
            </a:rPr>
            <a:t>年度は、</a:t>
          </a:r>
          <a:r>
            <a:rPr kumimoji="1" lang="ja-JP" altLang="en-US" sz="1300">
              <a:solidFill>
                <a:schemeClr val="dk1"/>
              </a:solidFill>
              <a:latin typeface="ＭＳ Ｐゴシック" pitchFamily="50" charset="-128"/>
              <a:ea typeface="ＭＳ Ｐゴシック" pitchFamily="50" charset="-128"/>
              <a:cs typeface="+mn-cs"/>
            </a:rPr>
            <a:t>前年度繰越金を基に</a:t>
          </a:r>
          <a:r>
            <a:rPr kumimoji="1" lang="en-US" altLang="ja-JP" sz="1300">
              <a:solidFill>
                <a:schemeClr val="dk1"/>
              </a:solidFill>
              <a:latin typeface="ＭＳ Ｐゴシック" pitchFamily="50" charset="-128"/>
              <a:ea typeface="ＭＳ Ｐゴシック" pitchFamily="50" charset="-128"/>
              <a:cs typeface="+mn-cs"/>
            </a:rPr>
            <a:t>20</a:t>
          </a:r>
          <a:r>
            <a:rPr kumimoji="1" lang="ja-JP" altLang="en-US" sz="1300">
              <a:solidFill>
                <a:schemeClr val="dk1"/>
              </a:solidFill>
              <a:latin typeface="ＭＳ Ｐゴシック" pitchFamily="50" charset="-128"/>
              <a:ea typeface="ＭＳ Ｐゴシック" pitchFamily="50" charset="-128"/>
              <a:cs typeface="+mn-cs"/>
            </a:rPr>
            <a:t>百万円を積立てたものの、</a:t>
          </a:r>
          <a:r>
            <a:rPr kumimoji="1" lang="ja-JP" altLang="ja-JP" sz="1300">
              <a:solidFill>
                <a:schemeClr val="dk1"/>
              </a:solidFill>
              <a:latin typeface="ＭＳ Ｐゴシック" pitchFamily="50" charset="-128"/>
              <a:ea typeface="ＭＳ Ｐゴシック" pitchFamily="50" charset="-128"/>
              <a:cs typeface="+mn-cs"/>
            </a:rPr>
            <a:t>特別会計への繰出金及び一部事務組合への負担金が前年度と比較して</a:t>
          </a:r>
          <a:r>
            <a:rPr kumimoji="1" lang="en-US" altLang="ja-JP" sz="1300">
              <a:solidFill>
                <a:schemeClr val="dk1"/>
              </a:solidFill>
              <a:latin typeface="ＭＳ Ｐゴシック" pitchFamily="50" charset="-128"/>
              <a:ea typeface="ＭＳ Ｐゴシック" pitchFamily="50" charset="-128"/>
              <a:cs typeface="+mn-cs"/>
            </a:rPr>
            <a:t>19</a:t>
          </a:r>
          <a:r>
            <a:rPr kumimoji="1" lang="ja-JP" altLang="ja-JP" sz="1300">
              <a:solidFill>
                <a:schemeClr val="dk1"/>
              </a:solidFill>
              <a:latin typeface="ＭＳ Ｐゴシック" pitchFamily="50" charset="-128"/>
              <a:ea typeface="ＭＳ Ｐゴシック" pitchFamily="50" charset="-128"/>
              <a:cs typeface="+mn-cs"/>
            </a:rPr>
            <a:t>百万増額となったことにくわえ、公共施設の維持改修</a:t>
          </a:r>
          <a:r>
            <a:rPr kumimoji="1" lang="ja-JP" altLang="en-US" sz="1300">
              <a:solidFill>
                <a:schemeClr val="dk1"/>
              </a:solidFill>
              <a:latin typeface="ＭＳ Ｐゴシック" pitchFamily="50" charset="-128"/>
              <a:ea typeface="ＭＳ Ｐゴシック" pitchFamily="50" charset="-128"/>
              <a:cs typeface="+mn-cs"/>
            </a:rPr>
            <a:t>による</a:t>
          </a:r>
          <a:r>
            <a:rPr kumimoji="1" lang="ja-JP" altLang="ja-JP" sz="1300">
              <a:solidFill>
                <a:schemeClr val="dk1"/>
              </a:solidFill>
              <a:latin typeface="ＭＳ Ｐゴシック" pitchFamily="50" charset="-128"/>
              <a:ea typeface="ＭＳ Ｐゴシック" pitchFamily="50" charset="-128"/>
              <a:cs typeface="+mn-cs"/>
            </a:rPr>
            <a:t>経費が想定よりも</a:t>
          </a:r>
          <a:r>
            <a:rPr kumimoji="1" lang="ja-JP" altLang="en-US" sz="1300">
              <a:solidFill>
                <a:schemeClr val="dk1"/>
              </a:solidFill>
              <a:latin typeface="ＭＳ Ｐゴシック" pitchFamily="50" charset="-128"/>
              <a:ea typeface="ＭＳ Ｐゴシック" pitchFamily="50" charset="-128"/>
              <a:cs typeface="+mn-cs"/>
            </a:rPr>
            <a:t>増となった</a:t>
          </a:r>
          <a:r>
            <a:rPr kumimoji="1" lang="ja-JP" altLang="ja-JP" sz="1300">
              <a:solidFill>
                <a:schemeClr val="dk1"/>
              </a:solidFill>
              <a:latin typeface="ＭＳ Ｐゴシック" pitchFamily="50" charset="-128"/>
              <a:ea typeface="ＭＳ Ｐゴシック" pitchFamily="50" charset="-128"/>
              <a:cs typeface="+mn-cs"/>
            </a:rPr>
            <a:t>ことにより、</a:t>
          </a:r>
          <a:r>
            <a:rPr kumimoji="1" lang="en-US" altLang="ja-JP" sz="1300">
              <a:solidFill>
                <a:schemeClr val="dk1"/>
              </a:solidFill>
              <a:latin typeface="ＭＳ Ｐゴシック" pitchFamily="50" charset="-128"/>
              <a:ea typeface="ＭＳ Ｐゴシック" pitchFamily="50" charset="-128"/>
              <a:cs typeface="+mn-cs"/>
            </a:rPr>
            <a:t>85</a:t>
          </a:r>
          <a:r>
            <a:rPr kumimoji="1" lang="ja-JP" altLang="ja-JP" sz="1300">
              <a:solidFill>
                <a:schemeClr val="dk1"/>
              </a:solidFill>
              <a:latin typeface="ＭＳ Ｐゴシック" pitchFamily="50" charset="-128"/>
              <a:ea typeface="ＭＳ Ｐゴシック" pitchFamily="50" charset="-128"/>
              <a:cs typeface="+mn-cs"/>
            </a:rPr>
            <a:t>百万円を取り崩し、</a:t>
          </a:r>
          <a:r>
            <a:rPr kumimoji="1" lang="ja-JP" altLang="en-US" sz="1300">
              <a:solidFill>
                <a:schemeClr val="dk1"/>
              </a:solidFill>
              <a:latin typeface="ＭＳ Ｐゴシック" pitchFamily="50" charset="-128"/>
              <a:ea typeface="ＭＳ Ｐゴシック" pitchFamily="50" charset="-128"/>
              <a:cs typeface="+mn-cs"/>
            </a:rPr>
            <a:t>結果的に</a:t>
          </a:r>
          <a:r>
            <a:rPr kumimoji="1" lang="ja-JP" altLang="ja-JP" sz="1300">
              <a:solidFill>
                <a:schemeClr val="dk1"/>
              </a:solidFill>
              <a:latin typeface="ＭＳ Ｐゴシック" pitchFamily="50" charset="-128"/>
              <a:ea typeface="ＭＳ Ｐゴシック" pitchFamily="50" charset="-128"/>
              <a:cs typeface="+mn-cs"/>
            </a:rPr>
            <a:t>前年度と比較して</a:t>
          </a:r>
          <a:r>
            <a:rPr kumimoji="1" lang="en-US" altLang="ja-JP" sz="1300">
              <a:solidFill>
                <a:schemeClr val="dk1"/>
              </a:solidFill>
              <a:latin typeface="ＭＳ Ｐゴシック" pitchFamily="50" charset="-128"/>
              <a:ea typeface="ＭＳ Ｐゴシック" pitchFamily="50" charset="-128"/>
              <a:cs typeface="+mn-cs"/>
            </a:rPr>
            <a:t>75.6</a:t>
          </a:r>
          <a:r>
            <a:rPr kumimoji="1" lang="ja-JP" altLang="ja-JP" sz="1300">
              <a:solidFill>
                <a:schemeClr val="dk1"/>
              </a:solidFill>
              <a:latin typeface="ＭＳ Ｐゴシック" pitchFamily="50" charset="-128"/>
              <a:ea typeface="ＭＳ Ｐゴシック" pitchFamily="50" charset="-128"/>
              <a:cs typeface="+mn-cs"/>
            </a:rPr>
            <a:t>％の減となった。</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（今後の方針）</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貴重な充当可能基金である財政調整基金が依然として類似団体と比較して非常に少額であ</a:t>
          </a:r>
          <a:r>
            <a:rPr kumimoji="1" lang="ja-JP" altLang="en-US" sz="1300">
              <a:solidFill>
                <a:schemeClr val="dk1"/>
              </a:solidFill>
              <a:latin typeface="ＭＳ Ｐゴシック" pitchFamily="50" charset="-128"/>
              <a:ea typeface="ＭＳ Ｐゴシック" pitchFamily="50" charset="-128"/>
              <a:cs typeface="+mn-cs"/>
            </a:rPr>
            <a:t>る中で、想定を上回る財源不足を補うため取崩しせざるを得ない現状であることは</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健全財政を維持していく上では非常に厳しい状況であり、また</a:t>
          </a:r>
          <a:r>
            <a:rPr kumimoji="1" lang="ja-JP" altLang="ja-JP" sz="1300">
              <a:solidFill>
                <a:schemeClr val="dk1"/>
              </a:solidFill>
              <a:latin typeface="ＭＳ Ｐゴシック" pitchFamily="50" charset="-128"/>
              <a:ea typeface="ＭＳ Ｐゴシック" pitchFamily="50" charset="-128"/>
              <a:cs typeface="+mn-cs"/>
            </a:rPr>
            <a:t>将来負担に大きく影響を及ぼすものであることから、基金全体と同様に、事務事業の見直しや公共施設の適正管理に努め、一層の経費削減に取り組むとともに、自主財源の確保にも積極的に取り組み、計画的に基金積立を実施す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4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pPr eaLnBrk="1" fontAlgn="auto" latinLnBrk="0" hangingPunct="1"/>
          <a:r>
            <a:rPr kumimoji="1" lang="ja-JP" altLang="en-US" sz="1300">
              <a:solidFill>
                <a:schemeClr val="dk1"/>
              </a:solidFill>
              <a:latin typeface="ＭＳ Ｐゴシック" pitchFamily="50" charset="-128"/>
              <a:ea typeface="ＭＳ Ｐゴシック" pitchFamily="50" charset="-128"/>
              <a:cs typeface="+mn-cs"/>
            </a:rPr>
            <a:t>令和元</a:t>
          </a:r>
          <a:r>
            <a:rPr kumimoji="1" lang="ja-JP" altLang="ja-JP" sz="1300">
              <a:solidFill>
                <a:schemeClr val="dk1"/>
              </a:solidFill>
              <a:latin typeface="ＭＳ Ｐゴシック" pitchFamily="50" charset="-128"/>
              <a:ea typeface="ＭＳ Ｐゴシック" pitchFamily="50" charset="-128"/>
              <a:cs typeface="+mn-cs"/>
            </a:rPr>
            <a:t>年度は、平成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年度に実施した</a:t>
          </a:r>
          <a:r>
            <a:rPr kumimoji="1" lang="ja-JP" altLang="en-US" sz="1300">
              <a:solidFill>
                <a:schemeClr val="dk1"/>
              </a:solidFill>
              <a:latin typeface="ＭＳ Ｐゴシック" pitchFamily="50" charset="-128"/>
              <a:ea typeface="ＭＳ Ｐゴシック" pitchFamily="50" charset="-128"/>
              <a:cs typeface="+mn-cs"/>
            </a:rPr>
            <a:t>道路整備事業及び教員住宅整備事業</a:t>
          </a:r>
          <a:r>
            <a:rPr kumimoji="1" lang="ja-JP" altLang="ja-JP" sz="1300">
              <a:solidFill>
                <a:schemeClr val="dk1"/>
              </a:solidFill>
              <a:latin typeface="ＭＳ Ｐゴシック" pitchFamily="50" charset="-128"/>
              <a:ea typeface="ＭＳ Ｐゴシック" pitchFamily="50" charset="-128"/>
              <a:cs typeface="+mn-cs"/>
            </a:rPr>
            <a:t>に伴い発行した地方債の元利償還が開始</a:t>
          </a:r>
          <a:r>
            <a:rPr kumimoji="1" lang="ja-JP" altLang="en-US" sz="1300">
              <a:solidFill>
                <a:schemeClr val="dk1"/>
              </a:solidFill>
              <a:latin typeface="ＭＳ Ｐゴシック" pitchFamily="50" charset="-128"/>
              <a:ea typeface="ＭＳ Ｐゴシック" pitchFamily="50" charset="-128"/>
              <a:cs typeface="+mn-cs"/>
            </a:rPr>
            <a:t>となった</a:t>
          </a:r>
          <a:r>
            <a:rPr kumimoji="1" lang="ja-JP" altLang="ja-JP" sz="1300">
              <a:solidFill>
                <a:schemeClr val="dk1"/>
              </a:solidFill>
              <a:latin typeface="ＭＳ Ｐゴシック" pitchFamily="50" charset="-128"/>
              <a:ea typeface="ＭＳ Ｐゴシック" pitchFamily="50" charset="-128"/>
              <a:cs typeface="+mn-cs"/>
            </a:rPr>
            <a:t>ことで、</a:t>
          </a:r>
          <a:r>
            <a:rPr kumimoji="1" lang="en-US" altLang="ja-JP" sz="1300">
              <a:solidFill>
                <a:schemeClr val="dk1"/>
              </a:solidFill>
              <a:latin typeface="ＭＳ Ｐゴシック" pitchFamily="50" charset="-128"/>
              <a:ea typeface="ＭＳ Ｐゴシック" pitchFamily="50" charset="-128"/>
              <a:cs typeface="+mn-cs"/>
            </a:rPr>
            <a:t>23</a:t>
          </a:r>
          <a:r>
            <a:rPr kumimoji="1" lang="ja-JP" altLang="ja-JP" sz="1300">
              <a:solidFill>
                <a:schemeClr val="dk1"/>
              </a:solidFill>
              <a:latin typeface="ＭＳ Ｐゴシック" pitchFamily="50" charset="-128"/>
              <a:ea typeface="ＭＳ Ｐゴシック" pitchFamily="50" charset="-128"/>
              <a:cs typeface="+mn-cs"/>
            </a:rPr>
            <a:t>百万円を取り崩し、前年度と比較して</a:t>
          </a:r>
          <a:r>
            <a:rPr kumimoji="1" lang="en-US" altLang="ja-JP" sz="1300">
              <a:solidFill>
                <a:schemeClr val="dk1"/>
              </a:solidFill>
              <a:latin typeface="ＭＳ Ｐゴシック" pitchFamily="50" charset="-128"/>
              <a:ea typeface="ＭＳ Ｐゴシック" pitchFamily="50" charset="-128"/>
              <a:cs typeface="+mn-cs"/>
            </a:rPr>
            <a:t>57.5</a:t>
          </a:r>
          <a:r>
            <a:rPr kumimoji="1" lang="ja-JP" altLang="ja-JP" sz="1300">
              <a:solidFill>
                <a:schemeClr val="dk1"/>
              </a:solidFill>
              <a:latin typeface="ＭＳ Ｐゴシック" pitchFamily="50" charset="-128"/>
              <a:ea typeface="ＭＳ Ｐゴシック" pitchFamily="50" charset="-128"/>
              <a:cs typeface="+mn-cs"/>
            </a:rPr>
            <a:t>％の減となった。</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（今後の方針）</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300">
              <a:solidFill>
                <a:schemeClr val="dk1"/>
              </a:solidFill>
              <a:latin typeface="ＭＳ Ｐゴシック" pitchFamily="50" charset="-128"/>
              <a:ea typeface="ＭＳ Ｐゴシック" pitchFamily="50" charset="-128"/>
              <a:cs typeface="+mn-cs"/>
            </a:rPr>
            <a:t>　過去に実施した大型事業の元利償還が終了したことで公債費については減少傾向にあるが、財政調整基金と同様、依然として類似団体と比較して非常に少額であり、更には平成</a:t>
          </a:r>
          <a:r>
            <a:rPr kumimoji="1" lang="en-US" altLang="ja-JP" sz="1300">
              <a:solidFill>
                <a:schemeClr val="dk1"/>
              </a:solidFill>
              <a:latin typeface="ＭＳ Ｐゴシック" pitchFamily="50" charset="-128"/>
              <a:ea typeface="ＭＳ Ｐゴシック" pitchFamily="50" charset="-128"/>
              <a:cs typeface="+mn-cs"/>
            </a:rPr>
            <a:t>27</a:t>
          </a:r>
          <a:r>
            <a:rPr kumimoji="1" lang="ja-JP" altLang="ja-JP" sz="1300">
              <a:solidFill>
                <a:schemeClr val="dk1"/>
              </a:solidFill>
              <a:latin typeface="ＭＳ Ｐゴシック" pitchFamily="50" charset="-128"/>
              <a:ea typeface="ＭＳ Ｐゴシック" pitchFamily="50" charset="-128"/>
              <a:cs typeface="+mn-cs"/>
            </a:rPr>
            <a:t>年度～</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年度に実施した町立中学校建設事業に係る地方債の償還が令和２年度から始まるため、それに向けて計画的に基金積立を実施する。</a:t>
          </a:r>
          <a:endParaRPr kumimoji="1" lang="en-US" altLang="ja-JP" sz="1300">
            <a:solidFill>
              <a:schemeClr val="dk1"/>
            </a:solidFill>
            <a:effectLst/>
            <a:latin typeface="ＭＳ Ｐゴシック" pitchFamily="50" charset="-128"/>
            <a:ea typeface="ＭＳ Ｐゴシック"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9BC068-2B9D-41C8-BE80-A78828CB1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201C5A-EFB8-474B-B5AE-960C1810D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1BFAD76-26E3-440E-8435-C5C8E067C9F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F3AD96-7AD2-48D3-85CA-ADB339C9014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60C4B0A-6165-46DA-8C76-88AEBF71ABA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547BEBA-0C2E-48EC-9B6E-ED805BCA2B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71D4D01-E1DB-4BC2-A004-F472D0CCA89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5F9EF2C-782F-4341-A306-17360631131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C9747F8-A350-4A0A-AA94-1EFB49D634E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12CFF08-8B78-4076-B7EA-8FBB2915235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419F769-1923-437C-8EDE-74E621D05CA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495370E-BFE9-4712-82D6-A59AC0C5E2F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2,001
2,000
76.50
3,838,169
3,778,072
59,977
2,080,156
4,909,923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5EBE1B5-55C1-499F-A481-62539A79603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F103C6B-AA91-4ABF-9422-D1FC69CCD82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B68FC81-CB0C-4126-8628-F23D3398442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3C9E223-2597-4A90-8331-A06172BFF15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D9E1A49-2FCE-44E4-9A52-34AD7BA93A4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BA3F412-92C3-4878-8D1E-657A41D54A1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C0E7D5C-0E7F-47CA-AF7E-DD748F1A7B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1F22965-12BF-49DF-A4ED-1EC64CF1E0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7BF72E5-1F6B-4B86-B3FD-79D5A6466A7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A19F47E-56CC-4221-B84E-EFA82365D81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3DA389D-414B-4CA0-9A85-0160C6286C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062EE9D-6E60-47F6-8266-5D8654EAEE4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799B446-CFAC-4A98-B2BA-00D07236239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48801A2-21A4-4B8F-800B-78B610078DD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56084A0-15E5-4F25-935B-2E5B510BE28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AC87362-CF32-4F8C-A3CB-BF17FE405F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32E6D71-6111-4B37-B49E-BF7534D707C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7B0E533-4E55-43E7-A502-39F2F35678E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65A3600-83EE-4C81-A6A3-C81344DB42E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344D4E0-7B6A-4DAF-A675-276A4A689CA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A62C170-7F28-457C-81F1-240B2F26C35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C35158D-8FB1-4ABB-A2F7-01672F66F49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00AAE42-ABEE-422D-8084-8A43362713A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0C780C8-234E-4491-A819-E2E23AB0D33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B00E667-2FD9-4BE9-AA21-8E3BC02191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0B100B4-F1E9-4DA9-8294-DC1472E3A4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77EF379-8E10-4ED7-B412-11818EACB7A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850B55B-D800-494D-A5F4-A4BECC58C33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A21D00A-B8B3-40D6-9940-4C55826FE4D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4916F9D-6CBB-43F3-97C5-6DCDE596A3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90D72CD-40CE-45FF-A18C-007986A97B6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009CA69-5BD2-4108-9AA1-0E77F58956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45F6BC9-5B20-469B-9766-DF4B0FEC938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1F4E77F-7D08-4BE2-89D4-ECA9745F429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EAAF41F-D7A7-4EFC-82CA-5C118C6A494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平成２８年度に策定した利尻町公共施設等総合管理計画において、公共施設等の延べ床面積を２５％削減する目標を掲げ、集約化・除却について取り組みを進めている。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有形固定資産減価償却率については、上昇傾向にはあるものの、類似団体平均と比較するとその伸びは緩やかとなっている。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なお、個別施設計画については一部未策定であるが、令和２年度までに策定し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、また令和３年度までに総合管理計画を見直し、今後も引き続き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適切な維持管理に努める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430CB0B-FE4E-4C0B-9F67-30ED992126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37223F4-1336-4426-9958-72498D14640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697DC78-CF4B-4B20-968D-EBD42E8D6ED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F210C32-286C-46E0-BA1A-FA4CB0F7601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BDFBF664-2445-4722-89C6-6037D9E9322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268C3D8-DD8C-41DA-90A3-1C53DCF1B2B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7353AE10-C9B1-41FA-ABD3-3593D074A18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88B766B-6C2B-4482-8185-3D2BED4CE66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28A5BA1-2BEF-4B89-8AED-C8A9405A918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AFCE09A5-5CAC-498C-B5C8-E47A16C0763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5D4784C-0649-4E45-BABC-2E5BBD341ED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FB74A46-D7D7-4558-BDE2-EF2AFAD8AE4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E0261E7-1FC8-48C6-9313-5312CE21DB1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C7134FA-A739-4629-BE4D-CD63C36EC1B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3BF94DEC-85D9-4111-B40C-88E9A3C70FC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59BCF8E-170A-4DA7-B47D-233329ABF12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6211CD7-EA45-4353-AB3A-4B13335F75D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ED21025-DE40-4B5F-B0D1-63241636A7F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1B59A05F-DEC5-46A5-BB10-DF2EB06CEF46}"/>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0FFB703E-1764-4DA6-A2B4-AD350246006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77C166C0-CB78-4200-9FA8-AD097B61677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A40D7FA0-E04F-4C1A-8464-073982626B28}"/>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5233913D-4668-461F-90CF-60EC9B8D8B3B}"/>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2" name="有形固定資産減価償却率平均値テキスト">
          <a:extLst>
            <a:ext uri="{FF2B5EF4-FFF2-40B4-BE49-F238E27FC236}">
              <a16:creationId xmlns:a16="http://schemas.microsoft.com/office/drawing/2014/main" id="{A56BC1D4-2D01-4976-9745-A29690F70563}"/>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1F08FE3E-BE16-4475-9495-152C3A2D879B}"/>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5CB2198E-7FE2-49D7-BDD1-E55D98A4976E}"/>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247FDE8F-6304-46F3-8275-4125244232E2}"/>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69BB6517-671F-4D99-8ABE-84C45E6D124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E5B7144B-6102-4A9F-88F6-603C87C6444A}"/>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1A7078A-17ED-47C5-B233-74FD53ECB60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CA8747D-2C63-4068-A3C1-825EC32645A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B0E0D29-2157-4DBF-8AB8-589C0A6A29B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E913346-C262-44B9-95DC-DE0EE5C0E0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541B1E2-40DA-485A-8726-DC35DDD7E37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12428</xdr:rowOff>
    </xdr:from>
    <xdr:to>
      <xdr:col>23</xdr:col>
      <xdr:colOff>136525</xdr:colOff>
      <xdr:row>31</xdr:row>
      <xdr:rowOff>114028</xdr:rowOff>
    </xdr:to>
    <xdr:sp macro="" textlink="">
      <xdr:nvSpPr>
        <xdr:cNvPr id="83" name="楕円 82">
          <a:extLst>
            <a:ext uri="{FF2B5EF4-FFF2-40B4-BE49-F238E27FC236}">
              <a16:creationId xmlns:a16="http://schemas.microsoft.com/office/drawing/2014/main" id="{150EB882-5F31-4FB3-83CD-B197DD1D3712}"/>
            </a:ext>
          </a:extLst>
        </xdr:cNvPr>
        <xdr:cNvSpPr/>
      </xdr:nvSpPr>
      <xdr:spPr>
        <a:xfrm>
          <a:off x="47117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35305</xdr:rowOff>
    </xdr:from>
    <xdr:ext cx="405111" cy="259045"/>
    <xdr:sp macro="" textlink="">
      <xdr:nvSpPr>
        <xdr:cNvPr id="84" name="有形固定資産減価償却率該当値テキスト">
          <a:extLst>
            <a:ext uri="{FF2B5EF4-FFF2-40B4-BE49-F238E27FC236}">
              <a16:creationId xmlns:a16="http://schemas.microsoft.com/office/drawing/2014/main" id="{15E8FB83-1F40-4C2A-9558-7C19A00A891C}"/>
            </a:ext>
          </a:extLst>
        </xdr:cNvPr>
        <xdr:cNvSpPr txBox="1"/>
      </xdr:nvSpPr>
      <xdr:spPr>
        <a:xfrm>
          <a:off x="4813300" y="595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5" name="楕円 84">
          <a:extLst>
            <a:ext uri="{FF2B5EF4-FFF2-40B4-BE49-F238E27FC236}">
              <a16:creationId xmlns:a16="http://schemas.microsoft.com/office/drawing/2014/main" id="{318652B6-7C7A-4BF3-83BC-451173663E40}"/>
            </a:ext>
          </a:extLst>
        </xdr:cNvPr>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63228</xdr:rowOff>
    </xdr:to>
    <xdr:cxnSp macro="">
      <xdr:nvCxnSpPr>
        <xdr:cNvPr id="86" name="直線コネクタ 85">
          <a:extLst>
            <a:ext uri="{FF2B5EF4-FFF2-40B4-BE49-F238E27FC236}">
              <a16:creationId xmlns:a16="http://schemas.microsoft.com/office/drawing/2014/main" id="{1FEAA223-B99B-465B-8048-31F3933536BD}"/>
            </a:ext>
          </a:extLst>
        </xdr:cNvPr>
        <xdr:cNvCxnSpPr/>
      </xdr:nvCxnSpPr>
      <xdr:spPr>
        <a:xfrm>
          <a:off x="4051300" y="6097270"/>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7" name="楕円 86">
          <a:extLst>
            <a:ext uri="{FF2B5EF4-FFF2-40B4-BE49-F238E27FC236}">
              <a16:creationId xmlns:a16="http://schemas.microsoft.com/office/drawing/2014/main" id="{52853CD2-71B2-4D81-AAAE-7B903888B60D}"/>
            </a:ext>
          </a:extLst>
        </xdr:cNvPr>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31</xdr:row>
      <xdr:rowOff>10795</xdr:rowOff>
    </xdr:to>
    <xdr:cxnSp macro="">
      <xdr:nvCxnSpPr>
        <xdr:cNvPr id="88" name="直線コネクタ 87">
          <a:extLst>
            <a:ext uri="{FF2B5EF4-FFF2-40B4-BE49-F238E27FC236}">
              <a16:creationId xmlns:a16="http://schemas.microsoft.com/office/drawing/2014/main" id="{54151D74-EC41-4C7A-9301-9CF0B840B821}"/>
            </a:ext>
          </a:extLst>
        </xdr:cNvPr>
        <xdr:cNvCxnSpPr/>
      </xdr:nvCxnSpPr>
      <xdr:spPr>
        <a:xfrm>
          <a:off x="3289300" y="603250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89" name="楕円 88">
          <a:extLst>
            <a:ext uri="{FF2B5EF4-FFF2-40B4-BE49-F238E27FC236}">
              <a16:creationId xmlns:a16="http://schemas.microsoft.com/office/drawing/2014/main" id="{6F2B5DE2-9006-4958-B289-4D61BC0137A3}"/>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117475</xdr:rowOff>
    </xdr:to>
    <xdr:cxnSp macro="">
      <xdr:nvCxnSpPr>
        <xdr:cNvPr id="90" name="直線コネクタ 89">
          <a:extLst>
            <a:ext uri="{FF2B5EF4-FFF2-40B4-BE49-F238E27FC236}">
              <a16:creationId xmlns:a16="http://schemas.microsoft.com/office/drawing/2014/main" id="{BA0A5585-52C3-4F06-89D0-37B5619F0D19}"/>
            </a:ext>
          </a:extLst>
        </xdr:cNvPr>
        <xdr:cNvCxnSpPr/>
      </xdr:nvCxnSpPr>
      <xdr:spPr>
        <a:xfrm>
          <a:off x="2527300" y="596773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170271</xdr:rowOff>
    </xdr:from>
    <xdr:to>
      <xdr:col>7</xdr:col>
      <xdr:colOff>187325</xdr:colOff>
      <xdr:row>30</xdr:row>
      <xdr:rowOff>100421</xdr:rowOff>
    </xdr:to>
    <xdr:sp macro="" textlink="">
      <xdr:nvSpPr>
        <xdr:cNvPr id="91" name="楕円 90">
          <a:extLst>
            <a:ext uri="{FF2B5EF4-FFF2-40B4-BE49-F238E27FC236}">
              <a16:creationId xmlns:a16="http://schemas.microsoft.com/office/drawing/2014/main" id="{C2462DE2-3D0B-4F04-9F9F-F82695FBF105}"/>
            </a:ext>
          </a:extLst>
        </xdr:cNvPr>
        <xdr:cNvSpPr/>
      </xdr:nvSpPr>
      <xdr:spPr>
        <a:xfrm>
          <a:off x="1714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49621</xdr:rowOff>
    </xdr:from>
    <xdr:to>
      <xdr:col>11</xdr:col>
      <xdr:colOff>136525</xdr:colOff>
      <xdr:row>30</xdr:row>
      <xdr:rowOff>52705</xdr:rowOff>
    </xdr:to>
    <xdr:cxnSp macro="">
      <xdr:nvCxnSpPr>
        <xdr:cNvPr id="92" name="直線コネクタ 91">
          <a:extLst>
            <a:ext uri="{FF2B5EF4-FFF2-40B4-BE49-F238E27FC236}">
              <a16:creationId xmlns:a16="http://schemas.microsoft.com/office/drawing/2014/main" id="{38A140B1-8A73-4316-8676-EC522C2E1EE8}"/>
            </a:ext>
          </a:extLst>
        </xdr:cNvPr>
        <xdr:cNvCxnSpPr/>
      </xdr:nvCxnSpPr>
      <xdr:spPr>
        <a:xfrm>
          <a:off x="1765300" y="596464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3" name="n_1aveValue有形固定資産減価償却率">
          <a:extLst>
            <a:ext uri="{FF2B5EF4-FFF2-40B4-BE49-F238E27FC236}">
              <a16:creationId xmlns:a16="http://schemas.microsoft.com/office/drawing/2014/main" id="{43FDD9C0-A827-4A0E-AB87-3FFE8B75C366}"/>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4" name="n_2aveValue有形固定資産減価償却率">
          <a:extLst>
            <a:ext uri="{FF2B5EF4-FFF2-40B4-BE49-F238E27FC236}">
              <a16:creationId xmlns:a16="http://schemas.microsoft.com/office/drawing/2014/main" id="{8B06BB9C-F128-4BD9-B5EB-FD7161B7CC4B}"/>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95" name="n_3aveValue有形固定資産減価償却率">
          <a:extLst>
            <a:ext uri="{FF2B5EF4-FFF2-40B4-BE49-F238E27FC236}">
              <a16:creationId xmlns:a16="http://schemas.microsoft.com/office/drawing/2014/main" id="{12F54605-C05D-4ABB-B59F-2D82E30409BF}"/>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96" name="n_4aveValue有形固定資産減価償却率">
          <a:extLst>
            <a:ext uri="{FF2B5EF4-FFF2-40B4-BE49-F238E27FC236}">
              <a16:creationId xmlns:a16="http://schemas.microsoft.com/office/drawing/2014/main" id="{704C8B6C-BD35-4542-B7E3-A96056986F9B}"/>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97" name="n_1mainValue有形固定資産減価償却率">
          <a:extLst>
            <a:ext uri="{FF2B5EF4-FFF2-40B4-BE49-F238E27FC236}">
              <a16:creationId xmlns:a16="http://schemas.microsoft.com/office/drawing/2014/main" id="{3C2496A2-F3E5-4993-B5C9-1A7E020949A0}"/>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8" name="n_2mainValue有形固定資産減価償却率">
          <a:extLst>
            <a:ext uri="{FF2B5EF4-FFF2-40B4-BE49-F238E27FC236}">
              <a16:creationId xmlns:a16="http://schemas.microsoft.com/office/drawing/2014/main" id="{6C13972B-1282-4704-8EB9-D0DD740F968F}"/>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9" name="n_3mainValue有形固定資産減価償却率">
          <a:extLst>
            <a:ext uri="{FF2B5EF4-FFF2-40B4-BE49-F238E27FC236}">
              <a16:creationId xmlns:a16="http://schemas.microsoft.com/office/drawing/2014/main" id="{B900F94D-55E4-4E84-B0F0-B6BDECF92643}"/>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116948</xdr:rowOff>
    </xdr:from>
    <xdr:ext cx="405111" cy="259045"/>
    <xdr:sp macro="" textlink="">
      <xdr:nvSpPr>
        <xdr:cNvPr id="100" name="n_4mainValue有形固定資産減価償却率">
          <a:extLst>
            <a:ext uri="{FF2B5EF4-FFF2-40B4-BE49-F238E27FC236}">
              <a16:creationId xmlns:a16="http://schemas.microsoft.com/office/drawing/2014/main" id="{EA27F18B-2B5F-4F9E-ACB3-60975ECE3776}"/>
            </a:ext>
          </a:extLst>
        </xdr:cNvPr>
        <xdr:cNvSpPr txBox="1"/>
      </xdr:nvSpPr>
      <xdr:spPr>
        <a:xfrm>
          <a:off x="1562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CED4CE4-1B32-4B70-BEE7-9A4385FCE6A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EF4865A-F9A1-40B8-B863-0E529E4407C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9F66592-1B1C-4C18-91D7-39401CBC94E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C6728E1-BDA1-4055-824D-A3B5E4B93F8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DCEAD2A-95F4-4179-99B4-87DBE4254CE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84EDFF0-20DE-485B-A66E-5EA8560F37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F4AE5D3-CACB-4A8B-BED3-B9A37C43BFE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48E36BFB-9DFD-494D-BDB3-4D58F55B5B0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4A19E38-36E8-4619-9E7B-4ACD7BD5F7A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932918C-960E-4B13-82DC-B4ADAE9FCA2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8527264-E491-4E5B-824A-42C660F3CC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DB4313F-A094-4DCA-8FAA-7F492C50241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15A244E-56A8-4AD4-B6C4-B47FCBC2D7D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充当可能基金が他団体と比較して非常に少額であることから、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類似団体平均を大きく上回っている。基金の計画的な積立てに加え、新規の地方債発行を抑制し、将来負担額の減少に取り組む。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2C78BF7-2A60-4539-93BC-0332D2603B8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104EE03-5B78-4D69-97E5-28464123C77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FABFAE4-911E-47BC-AD06-98D3D7D7C44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EAB67AE8-8707-47A8-B3CE-B90BCCF667E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31715100-89DB-4F2D-BCC3-A833449BC50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387057FA-DE0F-42D6-924B-36EF9F9FD9A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312FBB0F-9C04-4D85-BE3F-611E19E8687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589C8442-AAE8-4D45-B735-4809B8645AF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8E292CFD-9B0B-45D7-BB05-7656EAA9C30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47FD0A6A-D15C-49B1-8E5D-E660749BACD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1503E7A8-8C6F-4231-A5A6-D9C9BBD369B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86D52462-DD04-49FA-927F-8C72E4AE0C7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2DB526F1-D915-46D7-9B63-07C848C93ED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E7B735AE-75E8-4D91-B4A3-7C7AFF93BC4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634A5085-501F-425C-B93E-993066AC3C2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71A27D65-7568-4FAD-A509-2AD81D82878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C101E2F7-90D5-46F7-AF29-13BB011F762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a:extLst>
            <a:ext uri="{FF2B5EF4-FFF2-40B4-BE49-F238E27FC236}">
              <a16:creationId xmlns:a16="http://schemas.microsoft.com/office/drawing/2014/main" id="{FF411305-1E36-4599-AE52-C6B5B89EEB7A}"/>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a:extLst>
            <a:ext uri="{FF2B5EF4-FFF2-40B4-BE49-F238E27FC236}">
              <a16:creationId xmlns:a16="http://schemas.microsoft.com/office/drawing/2014/main" id="{28688CAA-FED9-4E3D-893D-6E4E4F6275CA}"/>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a:extLst>
            <a:ext uri="{FF2B5EF4-FFF2-40B4-BE49-F238E27FC236}">
              <a16:creationId xmlns:a16="http://schemas.microsoft.com/office/drawing/2014/main" id="{92E98062-FBAA-47B0-A001-BCBFDF8A7193}"/>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A2AF07A6-8177-49AB-A377-B15A54FAA37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435C67D8-2890-4DCE-B954-F97A56AA259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a:extLst>
            <a:ext uri="{FF2B5EF4-FFF2-40B4-BE49-F238E27FC236}">
              <a16:creationId xmlns:a16="http://schemas.microsoft.com/office/drawing/2014/main" id="{F0CFB1D2-EED1-483B-AD91-25A2FAC54D51}"/>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a:extLst>
            <a:ext uri="{FF2B5EF4-FFF2-40B4-BE49-F238E27FC236}">
              <a16:creationId xmlns:a16="http://schemas.microsoft.com/office/drawing/2014/main" id="{766F35F5-9D40-4B82-B349-3B4B631A4C49}"/>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a:extLst>
            <a:ext uri="{FF2B5EF4-FFF2-40B4-BE49-F238E27FC236}">
              <a16:creationId xmlns:a16="http://schemas.microsoft.com/office/drawing/2014/main" id="{E5B1ED7C-A012-473D-BF22-0C9AC3530172}"/>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a:extLst>
            <a:ext uri="{FF2B5EF4-FFF2-40B4-BE49-F238E27FC236}">
              <a16:creationId xmlns:a16="http://schemas.microsoft.com/office/drawing/2014/main" id="{35B91FAE-ED60-4EE8-B031-04001585CE5B}"/>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a:extLst>
            <a:ext uri="{FF2B5EF4-FFF2-40B4-BE49-F238E27FC236}">
              <a16:creationId xmlns:a16="http://schemas.microsoft.com/office/drawing/2014/main" id="{A2715A2C-FDD2-44E4-A77C-AB92D9A02375}"/>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a:extLst>
            <a:ext uri="{FF2B5EF4-FFF2-40B4-BE49-F238E27FC236}">
              <a16:creationId xmlns:a16="http://schemas.microsoft.com/office/drawing/2014/main" id="{B1946A6C-9567-4B3F-A361-9CF023BC0D9A}"/>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0C834D0-E6A9-446A-83BB-525A97D1DC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886A0E3-7618-4FB7-8F05-C229352CD16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16244E5-15D1-44F7-B3C8-6D5ECD790A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D74F0C4-A866-422D-8BCA-A60EDB6E93A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FE1D603-6C82-4CEA-AC64-4E1C44B6CF7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17980</xdr:rowOff>
    </xdr:from>
    <xdr:to>
      <xdr:col>76</xdr:col>
      <xdr:colOff>73025</xdr:colOff>
      <xdr:row>31</xdr:row>
      <xdr:rowOff>119580</xdr:rowOff>
    </xdr:to>
    <xdr:sp macro="" textlink="">
      <xdr:nvSpPr>
        <xdr:cNvPr id="147" name="楕円 146">
          <a:extLst>
            <a:ext uri="{FF2B5EF4-FFF2-40B4-BE49-F238E27FC236}">
              <a16:creationId xmlns:a16="http://schemas.microsoft.com/office/drawing/2014/main" id="{AFB3E2B1-6D27-44FC-BFD3-78EE938860FD}"/>
            </a:ext>
          </a:extLst>
        </xdr:cNvPr>
        <xdr:cNvSpPr/>
      </xdr:nvSpPr>
      <xdr:spPr>
        <a:xfrm>
          <a:off x="14744700" y="61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167857</xdr:rowOff>
    </xdr:from>
    <xdr:ext cx="469744" cy="259045"/>
    <xdr:sp macro="" textlink="">
      <xdr:nvSpPr>
        <xdr:cNvPr id="148" name="債務償還比率該当値テキスト">
          <a:extLst>
            <a:ext uri="{FF2B5EF4-FFF2-40B4-BE49-F238E27FC236}">
              <a16:creationId xmlns:a16="http://schemas.microsoft.com/office/drawing/2014/main" id="{FBAAE52F-7919-43B3-8221-FC5358498679}"/>
            </a:ext>
          </a:extLst>
        </xdr:cNvPr>
        <xdr:cNvSpPr txBox="1"/>
      </xdr:nvSpPr>
      <xdr:spPr>
        <a:xfrm>
          <a:off x="14846300" y="608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129132</xdr:rowOff>
    </xdr:from>
    <xdr:to>
      <xdr:col>72</xdr:col>
      <xdr:colOff>123825</xdr:colOff>
      <xdr:row>31</xdr:row>
      <xdr:rowOff>59282</xdr:rowOff>
    </xdr:to>
    <xdr:sp macro="" textlink="">
      <xdr:nvSpPr>
        <xdr:cNvPr id="149" name="楕円 148">
          <a:extLst>
            <a:ext uri="{FF2B5EF4-FFF2-40B4-BE49-F238E27FC236}">
              <a16:creationId xmlns:a16="http://schemas.microsoft.com/office/drawing/2014/main" id="{E3761965-7686-4C48-B24E-553F08D15D6F}"/>
            </a:ext>
          </a:extLst>
        </xdr:cNvPr>
        <xdr:cNvSpPr/>
      </xdr:nvSpPr>
      <xdr:spPr>
        <a:xfrm>
          <a:off x="14033500" y="60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8482</xdr:rowOff>
    </xdr:from>
    <xdr:to>
      <xdr:col>76</xdr:col>
      <xdr:colOff>22225</xdr:colOff>
      <xdr:row>31</xdr:row>
      <xdr:rowOff>68780</xdr:rowOff>
    </xdr:to>
    <xdr:cxnSp macro="">
      <xdr:nvCxnSpPr>
        <xdr:cNvPr id="150" name="直線コネクタ 149">
          <a:extLst>
            <a:ext uri="{FF2B5EF4-FFF2-40B4-BE49-F238E27FC236}">
              <a16:creationId xmlns:a16="http://schemas.microsoft.com/office/drawing/2014/main" id="{36EBDD95-A38C-455B-9E40-DBAE988B749D}"/>
            </a:ext>
          </a:extLst>
        </xdr:cNvPr>
        <xdr:cNvCxnSpPr/>
      </xdr:nvCxnSpPr>
      <xdr:spPr>
        <a:xfrm>
          <a:off x="14084300" y="6094957"/>
          <a:ext cx="7112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111551</xdr:rowOff>
    </xdr:from>
    <xdr:to>
      <xdr:col>68</xdr:col>
      <xdr:colOff>123825</xdr:colOff>
      <xdr:row>31</xdr:row>
      <xdr:rowOff>41701</xdr:rowOff>
    </xdr:to>
    <xdr:sp macro="" textlink="">
      <xdr:nvSpPr>
        <xdr:cNvPr id="151" name="楕円 150">
          <a:extLst>
            <a:ext uri="{FF2B5EF4-FFF2-40B4-BE49-F238E27FC236}">
              <a16:creationId xmlns:a16="http://schemas.microsoft.com/office/drawing/2014/main" id="{12C3FA2E-10EE-4BAE-BFB8-4BC784CB841F}"/>
            </a:ext>
          </a:extLst>
        </xdr:cNvPr>
        <xdr:cNvSpPr/>
      </xdr:nvSpPr>
      <xdr:spPr>
        <a:xfrm>
          <a:off x="13271500" y="60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162351</xdr:rowOff>
    </xdr:from>
    <xdr:to>
      <xdr:col>72</xdr:col>
      <xdr:colOff>73025</xdr:colOff>
      <xdr:row>31</xdr:row>
      <xdr:rowOff>8482</xdr:rowOff>
    </xdr:to>
    <xdr:cxnSp macro="">
      <xdr:nvCxnSpPr>
        <xdr:cNvPr id="152" name="直線コネクタ 151">
          <a:extLst>
            <a:ext uri="{FF2B5EF4-FFF2-40B4-BE49-F238E27FC236}">
              <a16:creationId xmlns:a16="http://schemas.microsoft.com/office/drawing/2014/main" id="{F231F7B1-8EBB-4071-A5F6-7A6ED8EEF07E}"/>
            </a:ext>
          </a:extLst>
        </xdr:cNvPr>
        <xdr:cNvCxnSpPr/>
      </xdr:nvCxnSpPr>
      <xdr:spPr>
        <a:xfrm>
          <a:off x="13322300" y="6077376"/>
          <a:ext cx="762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30589</xdr:rowOff>
    </xdr:from>
    <xdr:to>
      <xdr:col>64</xdr:col>
      <xdr:colOff>123825</xdr:colOff>
      <xdr:row>30</xdr:row>
      <xdr:rowOff>132189</xdr:rowOff>
    </xdr:to>
    <xdr:sp macro="" textlink="">
      <xdr:nvSpPr>
        <xdr:cNvPr id="153" name="楕円 152">
          <a:extLst>
            <a:ext uri="{FF2B5EF4-FFF2-40B4-BE49-F238E27FC236}">
              <a16:creationId xmlns:a16="http://schemas.microsoft.com/office/drawing/2014/main" id="{EB4A91AC-A89A-4ADA-888C-00B815CACF74}"/>
            </a:ext>
          </a:extLst>
        </xdr:cNvPr>
        <xdr:cNvSpPr/>
      </xdr:nvSpPr>
      <xdr:spPr>
        <a:xfrm>
          <a:off x="12509500" y="59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81389</xdr:rowOff>
    </xdr:from>
    <xdr:to>
      <xdr:col>68</xdr:col>
      <xdr:colOff>73025</xdr:colOff>
      <xdr:row>30</xdr:row>
      <xdr:rowOff>162351</xdr:rowOff>
    </xdr:to>
    <xdr:cxnSp macro="">
      <xdr:nvCxnSpPr>
        <xdr:cNvPr id="154" name="直線コネクタ 153">
          <a:extLst>
            <a:ext uri="{FF2B5EF4-FFF2-40B4-BE49-F238E27FC236}">
              <a16:creationId xmlns:a16="http://schemas.microsoft.com/office/drawing/2014/main" id="{148D6377-FCE9-41A7-833B-C4FB8AAF4A1A}"/>
            </a:ext>
          </a:extLst>
        </xdr:cNvPr>
        <xdr:cNvCxnSpPr/>
      </xdr:nvCxnSpPr>
      <xdr:spPr>
        <a:xfrm>
          <a:off x="12560300" y="5996414"/>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57232</xdr:rowOff>
    </xdr:from>
    <xdr:to>
      <xdr:col>60</xdr:col>
      <xdr:colOff>123825</xdr:colOff>
      <xdr:row>29</xdr:row>
      <xdr:rowOff>158832</xdr:rowOff>
    </xdr:to>
    <xdr:sp macro="" textlink="">
      <xdr:nvSpPr>
        <xdr:cNvPr id="155" name="楕円 154">
          <a:extLst>
            <a:ext uri="{FF2B5EF4-FFF2-40B4-BE49-F238E27FC236}">
              <a16:creationId xmlns:a16="http://schemas.microsoft.com/office/drawing/2014/main" id="{A5F61801-912D-44DD-B2FB-172C176EF47A}"/>
            </a:ext>
          </a:extLst>
        </xdr:cNvPr>
        <xdr:cNvSpPr/>
      </xdr:nvSpPr>
      <xdr:spPr>
        <a:xfrm>
          <a:off x="11747500" y="58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108032</xdr:rowOff>
    </xdr:from>
    <xdr:to>
      <xdr:col>64</xdr:col>
      <xdr:colOff>73025</xdr:colOff>
      <xdr:row>30</xdr:row>
      <xdr:rowOff>81389</xdr:rowOff>
    </xdr:to>
    <xdr:cxnSp macro="">
      <xdr:nvCxnSpPr>
        <xdr:cNvPr id="156" name="直線コネクタ 155">
          <a:extLst>
            <a:ext uri="{FF2B5EF4-FFF2-40B4-BE49-F238E27FC236}">
              <a16:creationId xmlns:a16="http://schemas.microsoft.com/office/drawing/2014/main" id="{9E0D660F-70D2-40E3-9712-BD9F7F145980}"/>
            </a:ext>
          </a:extLst>
        </xdr:cNvPr>
        <xdr:cNvCxnSpPr/>
      </xdr:nvCxnSpPr>
      <xdr:spPr>
        <a:xfrm>
          <a:off x="11798300" y="5851607"/>
          <a:ext cx="762000" cy="1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FC16E5E4-BC65-46CD-9572-562BE4EEF898}"/>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E773A0A6-2232-48A7-83C6-599842E8BD82}"/>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338457F5-03B7-4D63-9EF9-9D634E70DF18}"/>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B0C9E3F8-33ED-4FE5-8811-0871B6777579}"/>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50409</xdr:rowOff>
    </xdr:from>
    <xdr:ext cx="469744" cy="259045"/>
    <xdr:sp macro="" textlink="">
      <xdr:nvSpPr>
        <xdr:cNvPr id="161" name="n_1mainValue債務償還比率">
          <a:extLst>
            <a:ext uri="{FF2B5EF4-FFF2-40B4-BE49-F238E27FC236}">
              <a16:creationId xmlns:a16="http://schemas.microsoft.com/office/drawing/2014/main" id="{32D7552C-19E2-41E7-86A6-C4BA7A5619E3}"/>
            </a:ext>
          </a:extLst>
        </xdr:cNvPr>
        <xdr:cNvSpPr txBox="1"/>
      </xdr:nvSpPr>
      <xdr:spPr>
        <a:xfrm>
          <a:off x="13836727" y="613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32828</xdr:rowOff>
    </xdr:from>
    <xdr:ext cx="469744" cy="259045"/>
    <xdr:sp macro="" textlink="">
      <xdr:nvSpPr>
        <xdr:cNvPr id="162" name="n_2mainValue債務償還比率">
          <a:extLst>
            <a:ext uri="{FF2B5EF4-FFF2-40B4-BE49-F238E27FC236}">
              <a16:creationId xmlns:a16="http://schemas.microsoft.com/office/drawing/2014/main" id="{B6F68E2C-A2B2-4593-A9FC-5AE74D137079}"/>
            </a:ext>
          </a:extLst>
        </xdr:cNvPr>
        <xdr:cNvSpPr txBox="1"/>
      </xdr:nvSpPr>
      <xdr:spPr>
        <a:xfrm>
          <a:off x="13087427" y="611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123316</xdr:rowOff>
    </xdr:from>
    <xdr:ext cx="469744" cy="259045"/>
    <xdr:sp macro="" textlink="">
      <xdr:nvSpPr>
        <xdr:cNvPr id="163" name="n_3mainValue債務償還比率">
          <a:extLst>
            <a:ext uri="{FF2B5EF4-FFF2-40B4-BE49-F238E27FC236}">
              <a16:creationId xmlns:a16="http://schemas.microsoft.com/office/drawing/2014/main" id="{A0082AE0-6A9C-4F19-AD1C-261298665079}"/>
            </a:ext>
          </a:extLst>
        </xdr:cNvPr>
        <xdr:cNvSpPr txBox="1"/>
      </xdr:nvSpPr>
      <xdr:spPr>
        <a:xfrm>
          <a:off x="12325427" y="603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149959</xdr:rowOff>
    </xdr:from>
    <xdr:ext cx="469744" cy="259045"/>
    <xdr:sp macro="" textlink="">
      <xdr:nvSpPr>
        <xdr:cNvPr id="164" name="n_4mainValue債務償還比率">
          <a:extLst>
            <a:ext uri="{FF2B5EF4-FFF2-40B4-BE49-F238E27FC236}">
              <a16:creationId xmlns:a16="http://schemas.microsoft.com/office/drawing/2014/main" id="{7356BC39-D1BA-4A7A-BB8B-4FDD6B81FD62}"/>
            </a:ext>
          </a:extLst>
        </xdr:cNvPr>
        <xdr:cNvSpPr txBox="1"/>
      </xdr:nvSpPr>
      <xdr:spPr>
        <a:xfrm>
          <a:off x="11563427" y="589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43901A3-D9A4-412C-B44D-91F8FEA312E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5B5AFBD-C2CB-4D60-8D8A-720550DEF9B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19211B6-C598-4CC4-BD04-2291333BD2D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8BD8A13A-FC2B-49EE-93CD-41848382860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5F7C4174-AC43-4B83-9EF9-1061140D8C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C096281A-6D68-4032-A7E7-4BB5B1C295D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79D46E-0ED2-4C14-8624-E4C9F3A803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EF80CA-5100-484B-9856-7C8B6D7211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BB4BBD-0240-42CA-A87F-1BAB265A106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AB5E30-34CF-4799-89EB-F0FAAEB7F4D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C1B73B-3A15-40F1-9A32-A939107E77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BF6215-58E1-4528-9CB1-3F782D3737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37141C-622B-47ED-A7E7-38B159AD71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23996A-7960-47C7-9DA5-D2AB71877F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BAAFE3-8836-4B80-9A83-0165300A34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22811B-7A88-4A7C-B4E0-3B53E891449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2,001
2,000
76.50
3,838,169
3,778,072
59,977
2,080,156
4,909,923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7F39D2-B4FD-4F94-8880-2AD66E12EB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9F9625-3C8A-4A60-AF47-5F9AC32776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587B08-F239-4065-9D72-34143A59DA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DCF7B5-B212-478D-87CF-9F570F2386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E0FEB8-4847-4EAB-B19B-340F8B8A81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F6DD7AA-0D3F-472C-A64D-4652AE6C284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0E84BF-B537-4831-B3E6-16E6DA6892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A2C8A0-9995-4E0E-B7C3-850EBDB282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CDCE30-90C1-4684-B88B-F0AF8CD93C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ADEF95-58E9-4AAA-8909-BEFDFB993D4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1F763B-0A2C-40ED-B201-2E2C89E611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4428AC-F8B2-44DB-90C6-A31BFB728F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054129-0055-4D16-B250-7096F73A9F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A1C2C3-C561-4CB0-8128-7C65CF34E1D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D7697E-F843-4790-A9FF-B8D6B962D4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2EEF93-DF9D-4165-B3B6-E0A61D3C9B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B4E6F5-6EB4-4CA2-BD54-6555FD19B7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30CF99-A911-4B88-92EC-569CD141175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9193DA-BB4C-47A7-9A03-1BEFC85965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F89F514-CA9E-4741-AE6D-0E94B051F2A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3F8179-B43D-4F94-8E4A-A639BA63014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342EE1-E426-4C88-9E8F-CBF3BD7FE3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0D540A-A89B-451E-9B05-E1277CCB49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B7CE6B-7F6A-4FEB-8095-F9D919DE17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567229-1584-4657-9400-F371E6055E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CE825D-E88C-4593-B076-BFC9874797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8C06CF-5673-4469-B8AB-B7E3843B88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CE7C37-244F-4152-B5EB-78F1B421E0E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00C000-4881-48E0-B2EC-43392C50FB0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8451FD2-CB8E-4BD9-8D52-F2E81A21A9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A06092-84C8-4635-B173-833F32DBC25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F4D0CD1-17D1-4965-BAE3-ED119BC8EAE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80EED84-ABF7-4B03-8489-3E0B8F09FC1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1124C0E-5CF4-4090-8D87-E48DA76C2C2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76B16FF-125E-48ED-92B8-2C9F1E7B12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1E26DB8-5576-42D8-A80B-CC2AD645FBA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2D96FB9-3811-4667-A382-C3B41EBE1BF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D11878A-A217-4C86-8C18-4E154FEE209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A70C0A2-FF14-4314-8FC3-A760F61C7BB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F7E0B1D-4F26-42BB-8330-67FC091987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535A467-40CB-44E1-BDFA-2766810BE80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DCB81F7-3266-4980-8032-75028710BE3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465B39E-4508-47E9-A168-9D0EE2EE4BD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A9D53C8-94A0-4C02-85BF-AC42C19512E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0E3DBF4-8B0D-43E2-B4BF-2A64627EFB2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510A721-E0D2-49B0-9481-FE003934D0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439C769-4BAC-449C-9213-636231C12F3F}"/>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C3C41B43-713D-4E10-B463-645EF397641D}"/>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3D9FC5CF-B7E5-48D7-ACD6-5031EB7588FA}"/>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C3A62B8-C4CA-4B7D-842A-711E7293DDC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FA88575-4CD1-4265-8F32-6705952ED54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BDC27F49-F3B7-435E-B2AD-43D3E0B7D003}"/>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79063246-AE3C-4C32-98DB-977BC7D0D1C3}"/>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B301C9B0-60AA-4A0E-BAB6-3D93033801DF}"/>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4478592B-AD8C-44B1-A0DB-51EE84B61183}"/>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98C0F88B-F50D-44A6-9E04-C2AAA2B05A58}"/>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23A194A3-27B5-49B6-A057-09D111DC3B0F}"/>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731AAA-D1B8-471F-BA03-E8484DD1C70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9439D5-BF2E-4E36-A8A5-31EE620F65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BFC98FA-4411-4871-A546-5106E66EBB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5AD0B3-8EEB-4226-A47E-2FC6FA012F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E3F72CD-0F5F-425A-B36F-64DBFAE10F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a:extLst>
            <a:ext uri="{FF2B5EF4-FFF2-40B4-BE49-F238E27FC236}">
              <a16:creationId xmlns:a16="http://schemas.microsoft.com/office/drawing/2014/main" id="{8797333C-E1A3-4623-8277-7DAA91313A53}"/>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92364</xdr:rowOff>
    </xdr:from>
    <xdr:ext cx="405111" cy="259045"/>
    <xdr:sp macro="" textlink="">
      <xdr:nvSpPr>
        <xdr:cNvPr id="75" name="【道路】&#10;有形固定資産減価償却率該当値テキスト">
          <a:extLst>
            <a:ext uri="{FF2B5EF4-FFF2-40B4-BE49-F238E27FC236}">
              <a16:creationId xmlns:a16="http://schemas.microsoft.com/office/drawing/2014/main" id="{6C0FDD3C-9308-4311-91CC-25AE12AB50A0}"/>
            </a:ext>
          </a:extLst>
        </xdr:cNvPr>
        <xdr:cNvSpPr txBox="1"/>
      </xdr:nvSpPr>
      <xdr:spPr>
        <a:xfrm>
          <a:off x="4673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a:extLst>
            <a:ext uri="{FF2B5EF4-FFF2-40B4-BE49-F238E27FC236}">
              <a16:creationId xmlns:a16="http://schemas.microsoft.com/office/drawing/2014/main" id="{F205784C-C1F6-4EF4-B291-F9DD304468DA}"/>
            </a:ext>
          </a:extLst>
        </xdr:cNvPr>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120287</xdr:rowOff>
    </xdr:to>
    <xdr:cxnSp macro="">
      <xdr:nvCxnSpPr>
        <xdr:cNvPr id="77" name="直線コネクタ 76">
          <a:extLst>
            <a:ext uri="{FF2B5EF4-FFF2-40B4-BE49-F238E27FC236}">
              <a16:creationId xmlns:a16="http://schemas.microsoft.com/office/drawing/2014/main" id="{8E5281B6-DFDE-4EEF-ADAB-C20924C7B066}"/>
            </a:ext>
          </a:extLst>
        </xdr:cNvPr>
        <xdr:cNvCxnSpPr/>
      </xdr:nvCxnSpPr>
      <xdr:spPr>
        <a:xfrm>
          <a:off x="3797300" y="66076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118E4CAF-7EB0-4295-AD71-07D75564A775}"/>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a:extLst>
            <a:ext uri="{FF2B5EF4-FFF2-40B4-BE49-F238E27FC236}">
              <a16:creationId xmlns:a16="http://schemas.microsoft.com/office/drawing/2014/main" id="{FBFCBFD9-E96D-40ED-9AE5-1D812F187DE5}"/>
            </a:ext>
          </a:extLst>
        </xdr:cNvPr>
        <xdr:cNvCxnSpPr/>
      </xdr:nvCxnSpPr>
      <xdr:spPr>
        <a:xfrm>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1C583A39-3956-4AFA-AAC8-0F9959A2DBD1}"/>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AB6B1E49-4D92-42B6-B75D-336DFE6C4CB3}"/>
            </a:ext>
          </a:extLst>
        </xdr:cNvPr>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107043</xdr:rowOff>
    </xdr:from>
    <xdr:to>
      <xdr:col>6</xdr:col>
      <xdr:colOff>38100</xdr:colOff>
      <xdr:row>38</xdr:row>
      <xdr:rowOff>37193</xdr:rowOff>
    </xdr:to>
    <xdr:sp macro="" textlink="">
      <xdr:nvSpPr>
        <xdr:cNvPr id="82" name="楕円 81">
          <a:extLst>
            <a:ext uri="{FF2B5EF4-FFF2-40B4-BE49-F238E27FC236}">
              <a16:creationId xmlns:a16="http://schemas.microsoft.com/office/drawing/2014/main" id="{776AE4EF-32ED-4B5C-B5A5-BACFE631288F}"/>
            </a:ext>
          </a:extLst>
        </xdr:cNvPr>
        <xdr:cNvSpPr/>
      </xdr:nvSpPr>
      <xdr:spPr>
        <a:xfrm>
          <a:off x="1079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157843</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54BBE663-3F4C-4808-8701-4817B2597E8C}"/>
            </a:ext>
          </a:extLst>
        </xdr:cNvPr>
        <xdr:cNvCxnSpPr/>
      </xdr:nvCxnSpPr>
      <xdr:spPr>
        <a:xfrm>
          <a:off x="1130300" y="650149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80E09D23-096F-4A44-83F4-4DA445603396}"/>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7AD16D77-358C-4958-8692-2FBF334386B9}"/>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2E79C960-925C-471F-B672-4F17A228125F}"/>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AED25FFC-F488-48DF-AB69-9CD59BD796C5}"/>
            </a:ext>
          </a:extLst>
        </xdr:cNvPr>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159855</xdr:rowOff>
    </xdr:from>
    <xdr:ext cx="405111" cy="259045"/>
    <xdr:sp macro="" textlink="">
      <xdr:nvSpPr>
        <xdr:cNvPr id="88" name="n_1mainValue【道路】&#10;有形固定資産減価償却率">
          <a:extLst>
            <a:ext uri="{FF2B5EF4-FFF2-40B4-BE49-F238E27FC236}">
              <a16:creationId xmlns:a16="http://schemas.microsoft.com/office/drawing/2014/main" id="{659B24A9-A6B5-48CD-8BD4-462CEE2EE4E7}"/>
            </a:ext>
          </a:extLst>
        </xdr:cNvPr>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9" name="n_2mainValue【道路】&#10;有形固定資産減価償却率">
          <a:extLst>
            <a:ext uri="{FF2B5EF4-FFF2-40B4-BE49-F238E27FC236}">
              <a16:creationId xmlns:a16="http://schemas.microsoft.com/office/drawing/2014/main" id="{5CFA6950-3F87-4A69-839D-C878DC0A26AC}"/>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90" name="n_3mainValue【道路】&#10;有形固定資産減価償却率">
          <a:extLst>
            <a:ext uri="{FF2B5EF4-FFF2-40B4-BE49-F238E27FC236}">
              <a16:creationId xmlns:a16="http://schemas.microsoft.com/office/drawing/2014/main" id="{58102BC6-AC3C-4A6D-AE8A-0490A16B5290}"/>
            </a:ext>
          </a:extLst>
        </xdr:cNvPr>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53720</xdr:rowOff>
    </xdr:from>
    <xdr:ext cx="405111" cy="259045"/>
    <xdr:sp macro="" textlink="">
      <xdr:nvSpPr>
        <xdr:cNvPr id="91" name="n_4mainValue【道路】&#10;有形固定資産減価償却率">
          <a:extLst>
            <a:ext uri="{FF2B5EF4-FFF2-40B4-BE49-F238E27FC236}">
              <a16:creationId xmlns:a16="http://schemas.microsoft.com/office/drawing/2014/main" id="{F29CF0DD-9295-4A81-B042-ED56BF6E5326}"/>
            </a:ext>
          </a:extLst>
        </xdr:cNvPr>
        <xdr:cNvSpPr txBox="1"/>
      </xdr:nvSpPr>
      <xdr:spPr>
        <a:xfrm>
          <a:off x="927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6A00947-528F-4545-BEA1-5402F29CB0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BE91C57-49E7-4FCB-A467-B39C07CF3F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CAFC70A-F214-4E26-AE5C-4692720067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1B485B3-0A4E-4F56-8F48-E5C52C9CA1A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FA6C017-91AD-4B61-813A-07DC619119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AF85757-6E31-4F76-B866-608BE82B47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A8FDF07-5331-4605-8241-43CD1A8C00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8BE3A2C-6FB5-4364-9DC1-2202B21600B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8CBFD81-5BB7-4F9A-AD89-06B5B24AC4B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F0140D7-EA44-45A4-AC75-D5F16D95461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5915A06-1326-4DD9-ACC1-6F0D1B2ACAC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7A837E4-FBF0-40D7-81FF-4B591299D0E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0D4F708-8E98-4308-B6C5-95FB70729BD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DD1B477-E033-4451-B1F1-19BF6C80644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F712748-0E3F-4CA3-8B07-E6F8C7B784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2EBB057B-41C8-4C5E-BAFB-A175907C556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0B0BCBC-E241-49F3-AF78-B73A9076838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55B062D-1BEC-48F0-A312-A814BAEBC4F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1FDC02F-6707-4033-95F2-686F96CA78F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12027F8F-0F07-42F5-B33A-E44BA0B3574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1B8D0ED-B08A-426F-9AC7-6CCD606F38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FCE98E54-9AD0-4E1A-8261-08EFE600C57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914E0DE-F655-4D92-AB20-E5EBE4B0F1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C514F4BE-601F-4D6A-8A09-EB0208296AFE}"/>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38C7576A-7FA6-4165-9251-EB02BE306BDA}"/>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EE6DF6A7-BDE1-4EA2-9E22-378281F1A167}"/>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7E582D5C-E1E7-41C7-8360-2A28805529C2}"/>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2863E411-752B-4BA1-9C6D-0DA61CA74C2C}"/>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02ACB5DF-A147-449B-B364-F1996D1686FC}"/>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2AEE9736-4949-479D-ACBF-ECCA4ECDE369}"/>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02D71F5B-89CC-4675-A06A-F570F3E4730D}"/>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B3FAF598-7C85-4825-9BE2-AFAAED307848}"/>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585DF9AD-1BF2-427C-913E-9F8F8E14EDD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233A30D8-9B1E-4180-AE35-51331DEAD121}"/>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9959DC-1E41-40BB-B318-A57B03C32D1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64C15C6-069E-4044-B219-CF52C94DB1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3BA14DA-64EB-466D-B8C3-BDEB55B1B7D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DB233F8-4CD9-49B6-B2F8-F23C76794B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7D5AC67-C0B8-44FF-9FEB-E803D0AA98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57945</xdr:rowOff>
    </xdr:from>
    <xdr:to>
      <xdr:col>55</xdr:col>
      <xdr:colOff>50800</xdr:colOff>
      <xdr:row>41</xdr:row>
      <xdr:rowOff>159545</xdr:rowOff>
    </xdr:to>
    <xdr:sp macro="" textlink="">
      <xdr:nvSpPr>
        <xdr:cNvPr id="131" name="楕円 130">
          <a:extLst>
            <a:ext uri="{FF2B5EF4-FFF2-40B4-BE49-F238E27FC236}">
              <a16:creationId xmlns:a16="http://schemas.microsoft.com/office/drawing/2014/main" id="{E5D2E3DF-8507-42DA-9129-6CABB5A2A3B1}"/>
            </a:ext>
          </a:extLst>
        </xdr:cNvPr>
        <xdr:cNvSpPr/>
      </xdr:nvSpPr>
      <xdr:spPr>
        <a:xfrm>
          <a:off x="10426700" y="70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144322</xdr:rowOff>
    </xdr:from>
    <xdr:ext cx="534377" cy="259045"/>
    <xdr:sp macro="" textlink="">
      <xdr:nvSpPr>
        <xdr:cNvPr id="132" name="【道路】&#10;一人当たり延長該当値テキスト">
          <a:extLst>
            <a:ext uri="{FF2B5EF4-FFF2-40B4-BE49-F238E27FC236}">
              <a16:creationId xmlns:a16="http://schemas.microsoft.com/office/drawing/2014/main" id="{12D3AB6C-9B78-4D41-9D89-4B071D84AC8A}"/>
            </a:ext>
          </a:extLst>
        </xdr:cNvPr>
        <xdr:cNvSpPr txBox="1"/>
      </xdr:nvSpPr>
      <xdr:spPr>
        <a:xfrm>
          <a:off x="10515600" y="70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59728</xdr:rowOff>
    </xdr:from>
    <xdr:to>
      <xdr:col>50</xdr:col>
      <xdr:colOff>165100</xdr:colOff>
      <xdr:row>41</xdr:row>
      <xdr:rowOff>161328</xdr:rowOff>
    </xdr:to>
    <xdr:sp macro="" textlink="">
      <xdr:nvSpPr>
        <xdr:cNvPr id="133" name="楕円 132">
          <a:extLst>
            <a:ext uri="{FF2B5EF4-FFF2-40B4-BE49-F238E27FC236}">
              <a16:creationId xmlns:a16="http://schemas.microsoft.com/office/drawing/2014/main" id="{F495BCBC-9416-48DB-98DF-33C116F5C3AD}"/>
            </a:ext>
          </a:extLst>
        </xdr:cNvPr>
        <xdr:cNvSpPr/>
      </xdr:nvSpPr>
      <xdr:spPr>
        <a:xfrm>
          <a:off x="9588500" y="70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108745</xdr:rowOff>
    </xdr:from>
    <xdr:to>
      <xdr:col>55</xdr:col>
      <xdr:colOff>0</xdr:colOff>
      <xdr:row>41</xdr:row>
      <xdr:rowOff>110528</xdr:rowOff>
    </xdr:to>
    <xdr:cxnSp macro="">
      <xdr:nvCxnSpPr>
        <xdr:cNvPr id="134" name="直線コネクタ 133">
          <a:extLst>
            <a:ext uri="{FF2B5EF4-FFF2-40B4-BE49-F238E27FC236}">
              <a16:creationId xmlns:a16="http://schemas.microsoft.com/office/drawing/2014/main" id="{9D4C3FEE-903C-409A-A751-DB5152E480DD}"/>
            </a:ext>
          </a:extLst>
        </xdr:cNvPr>
        <xdr:cNvCxnSpPr/>
      </xdr:nvCxnSpPr>
      <xdr:spPr>
        <a:xfrm flipV="1">
          <a:off x="9639300" y="7138195"/>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62698</xdr:rowOff>
    </xdr:from>
    <xdr:to>
      <xdr:col>46</xdr:col>
      <xdr:colOff>38100</xdr:colOff>
      <xdr:row>41</xdr:row>
      <xdr:rowOff>164298</xdr:rowOff>
    </xdr:to>
    <xdr:sp macro="" textlink="">
      <xdr:nvSpPr>
        <xdr:cNvPr id="135" name="楕円 134">
          <a:extLst>
            <a:ext uri="{FF2B5EF4-FFF2-40B4-BE49-F238E27FC236}">
              <a16:creationId xmlns:a16="http://schemas.microsoft.com/office/drawing/2014/main" id="{FC9AF9BA-392F-40CE-B9C1-B44BC57F724B}"/>
            </a:ext>
          </a:extLst>
        </xdr:cNvPr>
        <xdr:cNvSpPr/>
      </xdr:nvSpPr>
      <xdr:spPr>
        <a:xfrm>
          <a:off x="8699500" y="70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110528</xdr:rowOff>
    </xdr:from>
    <xdr:to>
      <xdr:col>50</xdr:col>
      <xdr:colOff>114300</xdr:colOff>
      <xdr:row>41</xdr:row>
      <xdr:rowOff>113498</xdr:rowOff>
    </xdr:to>
    <xdr:cxnSp macro="">
      <xdr:nvCxnSpPr>
        <xdr:cNvPr id="136" name="直線コネクタ 135">
          <a:extLst>
            <a:ext uri="{FF2B5EF4-FFF2-40B4-BE49-F238E27FC236}">
              <a16:creationId xmlns:a16="http://schemas.microsoft.com/office/drawing/2014/main" id="{0224CFE0-8412-4357-8A69-C2105E1E1725}"/>
            </a:ext>
          </a:extLst>
        </xdr:cNvPr>
        <xdr:cNvCxnSpPr/>
      </xdr:nvCxnSpPr>
      <xdr:spPr>
        <a:xfrm flipV="1">
          <a:off x="8750300" y="7139978"/>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64801</xdr:rowOff>
    </xdr:from>
    <xdr:to>
      <xdr:col>41</xdr:col>
      <xdr:colOff>101600</xdr:colOff>
      <xdr:row>41</xdr:row>
      <xdr:rowOff>166401</xdr:rowOff>
    </xdr:to>
    <xdr:sp macro="" textlink="">
      <xdr:nvSpPr>
        <xdr:cNvPr id="137" name="楕円 136">
          <a:extLst>
            <a:ext uri="{FF2B5EF4-FFF2-40B4-BE49-F238E27FC236}">
              <a16:creationId xmlns:a16="http://schemas.microsoft.com/office/drawing/2014/main" id="{E08E2FD4-2118-4CC3-8590-BD9369483E91}"/>
            </a:ext>
          </a:extLst>
        </xdr:cNvPr>
        <xdr:cNvSpPr/>
      </xdr:nvSpPr>
      <xdr:spPr>
        <a:xfrm>
          <a:off x="7810500" y="70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113498</xdr:rowOff>
    </xdr:from>
    <xdr:to>
      <xdr:col>45</xdr:col>
      <xdr:colOff>177800</xdr:colOff>
      <xdr:row>41</xdr:row>
      <xdr:rowOff>115601</xdr:rowOff>
    </xdr:to>
    <xdr:cxnSp macro="">
      <xdr:nvCxnSpPr>
        <xdr:cNvPr id="138" name="直線コネクタ 137">
          <a:extLst>
            <a:ext uri="{FF2B5EF4-FFF2-40B4-BE49-F238E27FC236}">
              <a16:creationId xmlns:a16="http://schemas.microsoft.com/office/drawing/2014/main" id="{D5D018BB-0CCD-4402-AEFC-81662AD3072E}"/>
            </a:ext>
          </a:extLst>
        </xdr:cNvPr>
        <xdr:cNvCxnSpPr/>
      </xdr:nvCxnSpPr>
      <xdr:spPr>
        <a:xfrm flipV="1">
          <a:off x="7861300" y="714294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67678</xdr:rowOff>
    </xdr:from>
    <xdr:to>
      <xdr:col>36</xdr:col>
      <xdr:colOff>165100</xdr:colOff>
      <xdr:row>41</xdr:row>
      <xdr:rowOff>169278</xdr:rowOff>
    </xdr:to>
    <xdr:sp macro="" textlink="">
      <xdr:nvSpPr>
        <xdr:cNvPr id="139" name="楕円 138">
          <a:extLst>
            <a:ext uri="{FF2B5EF4-FFF2-40B4-BE49-F238E27FC236}">
              <a16:creationId xmlns:a16="http://schemas.microsoft.com/office/drawing/2014/main" id="{0ECC20BA-F93F-48EE-8998-9435A5DA92E6}"/>
            </a:ext>
          </a:extLst>
        </xdr:cNvPr>
        <xdr:cNvSpPr/>
      </xdr:nvSpPr>
      <xdr:spPr>
        <a:xfrm>
          <a:off x="6921500" y="70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115601</xdr:rowOff>
    </xdr:from>
    <xdr:to>
      <xdr:col>41</xdr:col>
      <xdr:colOff>50800</xdr:colOff>
      <xdr:row>41</xdr:row>
      <xdr:rowOff>118478</xdr:rowOff>
    </xdr:to>
    <xdr:cxnSp macro="">
      <xdr:nvCxnSpPr>
        <xdr:cNvPr id="140" name="直線コネクタ 139">
          <a:extLst>
            <a:ext uri="{FF2B5EF4-FFF2-40B4-BE49-F238E27FC236}">
              <a16:creationId xmlns:a16="http://schemas.microsoft.com/office/drawing/2014/main" id="{260D725C-C6E7-4B01-9E9E-3289F7C4A44F}"/>
            </a:ext>
          </a:extLst>
        </xdr:cNvPr>
        <xdr:cNvCxnSpPr/>
      </xdr:nvCxnSpPr>
      <xdr:spPr>
        <a:xfrm flipV="1">
          <a:off x="6972300" y="7145051"/>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3C791416-FC63-40C2-AB33-76EF42CE40D4}"/>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07FE5A43-E207-42BF-B7DF-AC94B6759E27}"/>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9E8D1824-20A6-42F4-A9CF-4789F50D41E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8F82BE96-0F35-4CDA-86F9-10B02B3D8E32}"/>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152455</xdr:rowOff>
    </xdr:from>
    <xdr:ext cx="534377" cy="259045"/>
    <xdr:sp macro="" textlink="">
      <xdr:nvSpPr>
        <xdr:cNvPr id="145" name="n_1mainValue【道路】&#10;一人当たり延長">
          <a:extLst>
            <a:ext uri="{FF2B5EF4-FFF2-40B4-BE49-F238E27FC236}">
              <a16:creationId xmlns:a16="http://schemas.microsoft.com/office/drawing/2014/main" id="{83C9E158-F82B-4E55-9370-F7CF5642272D}"/>
            </a:ext>
          </a:extLst>
        </xdr:cNvPr>
        <xdr:cNvSpPr txBox="1"/>
      </xdr:nvSpPr>
      <xdr:spPr>
        <a:xfrm>
          <a:off x="9359411" y="718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155425</xdr:rowOff>
    </xdr:from>
    <xdr:ext cx="534377" cy="259045"/>
    <xdr:sp macro="" textlink="">
      <xdr:nvSpPr>
        <xdr:cNvPr id="146" name="n_2mainValue【道路】&#10;一人当たり延長">
          <a:extLst>
            <a:ext uri="{FF2B5EF4-FFF2-40B4-BE49-F238E27FC236}">
              <a16:creationId xmlns:a16="http://schemas.microsoft.com/office/drawing/2014/main" id="{92B8084E-3D68-40A2-AA95-05EB210FFDA5}"/>
            </a:ext>
          </a:extLst>
        </xdr:cNvPr>
        <xdr:cNvSpPr txBox="1"/>
      </xdr:nvSpPr>
      <xdr:spPr>
        <a:xfrm>
          <a:off x="8483111" y="71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157528</xdr:rowOff>
    </xdr:from>
    <xdr:ext cx="534377" cy="259045"/>
    <xdr:sp macro="" textlink="">
      <xdr:nvSpPr>
        <xdr:cNvPr id="147" name="n_3mainValue【道路】&#10;一人当たり延長">
          <a:extLst>
            <a:ext uri="{FF2B5EF4-FFF2-40B4-BE49-F238E27FC236}">
              <a16:creationId xmlns:a16="http://schemas.microsoft.com/office/drawing/2014/main" id="{8804E5E8-6421-4EE7-84F3-FB858EB7CF04}"/>
            </a:ext>
          </a:extLst>
        </xdr:cNvPr>
        <xdr:cNvSpPr txBox="1"/>
      </xdr:nvSpPr>
      <xdr:spPr>
        <a:xfrm>
          <a:off x="7594111" y="718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160405</xdr:rowOff>
    </xdr:from>
    <xdr:ext cx="534377" cy="259045"/>
    <xdr:sp macro="" textlink="">
      <xdr:nvSpPr>
        <xdr:cNvPr id="148" name="n_4mainValue【道路】&#10;一人当たり延長">
          <a:extLst>
            <a:ext uri="{FF2B5EF4-FFF2-40B4-BE49-F238E27FC236}">
              <a16:creationId xmlns:a16="http://schemas.microsoft.com/office/drawing/2014/main" id="{9BF34926-A0AF-4517-BB53-324B543A40E6}"/>
            </a:ext>
          </a:extLst>
        </xdr:cNvPr>
        <xdr:cNvSpPr txBox="1"/>
      </xdr:nvSpPr>
      <xdr:spPr>
        <a:xfrm>
          <a:off x="6705111" y="718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6BA7189-F725-4071-B848-788A9996D2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4C0BE52-CE49-40F3-9F7B-5CA6B603C33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C5F2B16-BB72-425D-9CFD-0DBA4D9E81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05E18FF-2EA1-49E2-8DDA-28CD09326B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29DB528-7AFC-43CB-A960-7314C0427B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6A26F5E-9D4A-4C41-81D3-F459DEFDFC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7948192-836E-4036-97C0-C8D461B7C60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6A1D091-BA2D-49A1-8633-1F5EBB6AB3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A4CAB38-190E-4927-ABBF-0F729CCDE3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1E6E9B5-14E9-4324-900B-8AB2BC87E4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6A9C4EE-A272-4092-8A42-38C2A170EB3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55994D9-136D-4BF4-886F-2CA379EB941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36CBE94-15F8-4C5C-AA77-C8947F29943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6B38119-2940-4EDF-8ED4-5FA46F45E46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2A9548D-F5C8-4D03-B617-C6D8352FA1E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40C43B4-0987-4DD9-A53E-21D9321DCE8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3C282CC-FF47-4AD3-8C01-FC8B912CE51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80ED99B-A052-4BD7-9A01-13081765312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4AAF5B5-1F88-4AB9-BDB4-7B3BE530F54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7592509-C85D-4B71-89FE-229D247CD51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BB55129-C468-4887-9D1E-77E6CB36AB7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7024863-C10D-468C-BB1A-8F09D473C30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215922F-C06E-4844-8D29-095D3DDF9EC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6216D2A-0BB6-45CB-90D7-CBDE0F9008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6CED59B-F583-4994-B033-DE3FFC570E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E816D190-6A05-40B9-99B8-8465210EE027}"/>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6731877-6AE6-4BF5-BA0A-07036660E33E}"/>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5913F505-A95E-4930-86A2-3C540A73166B}"/>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1E4814D-0B45-4655-BDB5-1E1D5B0B132B}"/>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687FBA0B-BE99-476E-B94C-8A9446BDDF6C}"/>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A2BC525-5A7D-4A2A-B487-ECB78EFA95D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A899E54E-137A-4445-B319-BA2733901F1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5F151739-08C8-4EEE-8B0A-583844939CFE}"/>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8123FED9-0074-4679-8CC2-E4B8AC1CCD2A}"/>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0E4863D4-E602-42BB-A92C-55D7EED0A5C5}"/>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D98B06F6-8755-4662-B682-F660D0BC48A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89AC27A-1A7B-4469-99C3-AD30B200E2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2198C6E-31C7-469D-A2CF-A4A25318A0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8F0F83D-988C-4845-823F-8406706689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58BD3CC-A2A1-434A-9D9F-3D0200BD519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6A2E670-125F-41BE-83A4-FDDFDF5B0E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48804</xdr:rowOff>
    </xdr:from>
    <xdr:to>
      <xdr:col>24</xdr:col>
      <xdr:colOff>114300</xdr:colOff>
      <xdr:row>59</xdr:row>
      <xdr:rowOff>150404</xdr:rowOff>
    </xdr:to>
    <xdr:sp macro="" textlink="">
      <xdr:nvSpPr>
        <xdr:cNvPr id="190" name="楕円 189">
          <a:extLst>
            <a:ext uri="{FF2B5EF4-FFF2-40B4-BE49-F238E27FC236}">
              <a16:creationId xmlns:a16="http://schemas.microsoft.com/office/drawing/2014/main" id="{15F7D896-3CC6-4578-B08A-0267B50890AD}"/>
            </a:ext>
          </a:extLst>
        </xdr:cNvPr>
        <xdr:cNvSpPr/>
      </xdr:nvSpPr>
      <xdr:spPr>
        <a:xfrm>
          <a:off x="4584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71681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0C8695F-3EE7-4439-BAE4-BD3C3FB054F4}"/>
            </a:ext>
          </a:extLst>
        </xdr:cNvPr>
        <xdr:cNvSpPr txBox="1"/>
      </xdr:nvSpPr>
      <xdr:spPr>
        <a:xfrm>
          <a:off x="4673600" y="1001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76563</xdr:rowOff>
    </xdr:from>
    <xdr:to>
      <xdr:col>20</xdr:col>
      <xdr:colOff>38100</xdr:colOff>
      <xdr:row>60</xdr:row>
      <xdr:rowOff>6713</xdr:rowOff>
    </xdr:to>
    <xdr:sp macro="" textlink="">
      <xdr:nvSpPr>
        <xdr:cNvPr id="192" name="楕円 191">
          <a:extLst>
            <a:ext uri="{FF2B5EF4-FFF2-40B4-BE49-F238E27FC236}">
              <a16:creationId xmlns:a16="http://schemas.microsoft.com/office/drawing/2014/main" id="{E9ADDDC2-10EF-4E03-95A8-F18D306077B6}"/>
            </a:ext>
          </a:extLst>
        </xdr:cNvPr>
        <xdr:cNvSpPr/>
      </xdr:nvSpPr>
      <xdr:spPr>
        <a:xfrm>
          <a:off x="3746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99604</xdr:rowOff>
    </xdr:from>
    <xdr:to>
      <xdr:col>24</xdr:col>
      <xdr:colOff>63500</xdr:colOff>
      <xdr:row>59</xdr:row>
      <xdr:rowOff>127363</xdr:rowOff>
    </xdr:to>
    <xdr:cxnSp macro="">
      <xdr:nvCxnSpPr>
        <xdr:cNvPr id="193" name="直線コネクタ 192">
          <a:extLst>
            <a:ext uri="{FF2B5EF4-FFF2-40B4-BE49-F238E27FC236}">
              <a16:creationId xmlns:a16="http://schemas.microsoft.com/office/drawing/2014/main" id="{004C0723-2CD5-4E52-A7EE-6AFB255CB2D1}"/>
            </a:ext>
          </a:extLst>
        </xdr:cNvPr>
        <xdr:cNvCxnSpPr/>
      </xdr:nvCxnSpPr>
      <xdr:spPr>
        <a:xfrm flipV="1">
          <a:off x="3797300" y="1021515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4" name="楕円 193">
          <a:extLst>
            <a:ext uri="{FF2B5EF4-FFF2-40B4-BE49-F238E27FC236}">
              <a16:creationId xmlns:a16="http://schemas.microsoft.com/office/drawing/2014/main" id="{F7F220BA-FB15-4541-BE29-C3B374B65B2C}"/>
            </a:ext>
          </a:extLst>
        </xdr:cNvPr>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60</xdr:row>
      <xdr:rowOff>0</xdr:rowOff>
    </xdr:to>
    <xdr:cxnSp macro="">
      <xdr:nvCxnSpPr>
        <xdr:cNvPr id="195" name="直線コネクタ 194">
          <a:extLst>
            <a:ext uri="{FF2B5EF4-FFF2-40B4-BE49-F238E27FC236}">
              <a16:creationId xmlns:a16="http://schemas.microsoft.com/office/drawing/2014/main" id="{E3C97B17-7C3E-4896-8607-3022087580B8}"/>
            </a:ext>
          </a:extLst>
        </xdr:cNvPr>
        <xdr:cNvCxnSpPr/>
      </xdr:nvCxnSpPr>
      <xdr:spPr>
        <a:xfrm flipV="1">
          <a:off x="2908300" y="102429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196" name="楕円 195">
          <a:extLst>
            <a:ext uri="{FF2B5EF4-FFF2-40B4-BE49-F238E27FC236}">
              <a16:creationId xmlns:a16="http://schemas.microsoft.com/office/drawing/2014/main" id="{EECA5709-A6AE-461D-B73D-4F5C85B56585}"/>
            </a:ext>
          </a:extLst>
        </xdr:cNvPr>
        <xdr:cNvSpPr/>
      </xdr:nvSpPr>
      <xdr:spPr>
        <a:xfrm>
          <a:off x="1968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60</xdr:row>
      <xdr:rowOff>0</xdr:rowOff>
    </xdr:to>
    <xdr:cxnSp macro="">
      <xdr:nvCxnSpPr>
        <xdr:cNvPr id="197" name="直線コネクタ 196">
          <a:extLst>
            <a:ext uri="{FF2B5EF4-FFF2-40B4-BE49-F238E27FC236}">
              <a16:creationId xmlns:a16="http://schemas.microsoft.com/office/drawing/2014/main" id="{E4C9B431-ACD5-431B-A606-76556E7DB6A4}"/>
            </a:ext>
          </a:extLst>
        </xdr:cNvPr>
        <xdr:cNvCxnSpPr/>
      </xdr:nvCxnSpPr>
      <xdr:spPr>
        <a:xfrm>
          <a:off x="2019300" y="102592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37374</xdr:rowOff>
    </xdr:from>
    <xdr:to>
      <xdr:col>6</xdr:col>
      <xdr:colOff>38100</xdr:colOff>
      <xdr:row>59</xdr:row>
      <xdr:rowOff>138974</xdr:rowOff>
    </xdr:to>
    <xdr:sp macro="" textlink="">
      <xdr:nvSpPr>
        <xdr:cNvPr id="198" name="楕円 197">
          <a:extLst>
            <a:ext uri="{FF2B5EF4-FFF2-40B4-BE49-F238E27FC236}">
              <a16:creationId xmlns:a16="http://schemas.microsoft.com/office/drawing/2014/main" id="{CB1129D8-4800-4582-8353-AF6D3475E962}"/>
            </a:ext>
          </a:extLst>
        </xdr:cNvPr>
        <xdr:cNvSpPr/>
      </xdr:nvSpPr>
      <xdr:spPr>
        <a:xfrm>
          <a:off x="1079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143691</xdr:rowOff>
    </xdr:to>
    <xdr:cxnSp macro="">
      <xdr:nvCxnSpPr>
        <xdr:cNvPr id="199" name="直線コネクタ 198">
          <a:extLst>
            <a:ext uri="{FF2B5EF4-FFF2-40B4-BE49-F238E27FC236}">
              <a16:creationId xmlns:a16="http://schemas.microsoft.com/office/drawing/2014/main" id="{1985DB62-A542-45F3-8E2E-FCDFDC6C689B}"/>
            </a:ext>
          </a:extLst>
        </xdr:cNvPr>
        <xdr:cNvCxnSpPr/>
      </xdr:nvCxnSpPr>
      <xdr:spPr>
        <a:xfrm>
          <a:off x="1130300" y="1020372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677FEF6-AA36-4308-9B6C-82CDA7F9DA9A}"/>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F2AFDE0-DEB5-466D-9DEC-10FCAE2CA7AA}"/>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F23DD5E-9F0A-4252-AFD5-A56B361C9DA1}"/>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5736455-ED09-46D0-A342-3CB1463A30A4}"/>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23240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029FE2C-7A7B-407B-B3BE-32899D2783E6}"/>
            </a:ext>
          </a:extLst>
        </xdr:cNvPr>
        <xdr:cNvSpPr txBox="1"/>
      </xdr:nvSpPr>
      <xdr:spPr>
        <a:xfrm>
          <a:off x="3582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56EC289-AAC4-4A19-90C6-FAEFA6C04DC7}"/>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0E66886-E7D9-4048-90D2-AF447C6D4EE0}"/>
            </a:ext>
          </a:extLst>
        </xdr:cNvPr>
        <xdr:cNvSpPr txBox="1"/>
      </xdr:nvSpPr>
      <xdr:spPr>
        <a:xfrm>
          <a:off x="1816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155501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BAEFCAF-299B-48C0-93CE-CE58BB042141}"/>
            </a:ext>
          </a:extLst>
        </xdr:cNvPr>
        <xdr:cNvSpPr txBox="1"/>
      </xdr:nvSpPr>
      <xdr:spPr>
        <a:xfrm>
          <a:off x="927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4F72550-AB4F-4EC5-B501-FFED80964A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B24F870-5FA5-45CE-A016-BBD5627531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C8DD12E-98C3-4FBB-9049-AA7E9A4CE1C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D882D0C-FCB1-4BAF-BF89-28ED9D4432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4F541AA-AF93-4C1E-9FB0-EFB96A0453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2FF48A1-0D40-4492-A97C-BE41AE322A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EDC1B19-7CE9-441A-826D-76BCC18B92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9EA1E5D-4C18-4168-BFD4-46E4770172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391C5C1-92F2-4AC2-9B12-1DF8E91A1F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3F2F449-039A-4F84-886C-F731F3D788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3BB7CFB-349B-49D3-A860-20A2A6CA662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D001107B-0930-41A0-84E4-437F91D2A25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C2F5531-82A9-481C-9DB6-B988853835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CAE3A9BA-8141-4F00-9B1D-FF2E8472360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ABEE591-8D21-4F4A-95F0-53F2BBABADB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7CD18DF0-0C24-426A-97F7-F772837BD5EB}"/>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1D0EFFC-5D74-477C-9C1A-1EEB5E31D3F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E824876E-8037-4B89-9F05-B95ED41E6D54}"/>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B8B65A5-B73A-4C30-8638-D644A03617D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EC7E0073-723B-4DD7-A841-4A71D354736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6EE9F9A-FFB4-4878-AB8B-9E92A4D330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E2D9A0EB-AAF3-4DF2-A8A0-1E25821485B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187A322-420A-45BA-AF15-6161B1999F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8E2BE5C7-DF58-41F8-BBFF-9D17E4EFD9BC}"/>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438282B-2C50-42DD-804B-382CE9E0345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E38AAF43-EBA8-4842-B9CC-50D0462F90EA}"/>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91A692BC-8F9E-4779-8598-50B769031FB9}"/>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2B991E22-288D-44AE-A57C-05CFFFEDFD9C}"/>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AC56D70D-B1B7-4A2B-88A2-AFE20263FA8E}"/>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344CF177-CFBA-4292-A85D-EDB3751CBF52}"/>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8815F6CD-BDC5-451B-BEB1-91FAC1FBE9AB}"/>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BE016A64-47B8-412D-ACAD-494EE654A949}"/>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1277CA0F-77CD-47FA-98CF-39B0449E93A3}"/>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6F42EAE3-801E-450C-B0B5-C6E1C1F61D77}"/>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FCDF172-69FE-4B50-8153-0EBC850E71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0B9AC5C-9259-41B1-806C-FF9128993A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8555147-FB51-4651-9F82-C578935340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AE10E64-26B5-4DB9-853F-2152381AB9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2C06313-D986-4483-92F5-FBBA9871B9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15324</xdr:rowOff>
    </xdr:from>
    <xdr:to>
      <xdr:col>55</xdr:col>
      <xdr:colOff>50800</xdr:colOff>
      <xdr:row>64</xdr:row>
      <xdr:rowOff>116924</xdr:rowOff>
    </xdr:to>
    <xdr:sp macro="" textlink="">
      <xdr:nvSpPr>
        <xdr:cNvPr id="247" name="楕円 246">
          <a:extLst>
            <a:ext uri="{FF2B5EF4-FFF2-40B4-BE49-F238E27FC236}">
              <a16:creationId xmlns:a16="http://schemas.microsoft.com/office/drawing/2014/main" id="{07F134AE-14B0-4679-8E59-408B7B2D7070}"/>
            </a:ext>
          </a:extLst>
        </xdr:cNvPr>
        <xdr:cNvSpPr/>
      </xdr:nvSpPr>
      <xdr:spPr>
        <a:xfrm>
          <a:off x="10426700" y="109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101701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DF918086-F448-4432-946E-BD245E4176B7}"/>
            </a:ext>
          </a:extLst>
        </xdr:cNvPr>
        <xdr:cNvSpPr txBox="1"/>
      </xdr:nvSpPr>
      <xdr:spPr>
        <a:xfrm>
          <a:off x="10515600" y="1090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16188</xdr:rowOff>
    </xdr:from>
    <xdr:to>
      <xdr:col>50</xdr:col>
      <xdr:colOff>165100</xdr:colOff>
      <xdr:row>64</xdr:row>
      <xdr:rowOff>117788</xdr:rowOff>
    </xdr:to>
    <xdr:sp macro="" textlink="">
      <xdr:nvSpPr>
        <xdr:cNvPr id="249" name="楕円 248">
          <a:extLst>
            <a:ext uri="{FF2B5EF4-FFF2-40B4-BE49-F238E27FC236}">
              <a16:creationId xmlns:a16="http://schemas.microsoft.com/office/drawing/2014/main" id="{55106BB7-5764-4C15-B512-8CA932B242B4}"/>
            </a:ext>
          </a:extLst>
        </xdr:cNvPr>
        <xdr:cNvSpPr/>
      </xdr:nvSpPr>
      <xdr:spPr>
        <a:xfrm>
          <a:off x="9588500" y="109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66124</xdr:rowOff>
    </xdr:from>
    <xdr:to>
      <xdr:col>55</xdr:col>
      <xdr:colOff>0</xdr:colOff>
      <xdr:row>64</xdr:row>
      <xdr:rowOff>66988</xdr:rowOff>
    </xdr:to>
    <xdr:cxnSp macro="">
      <xdr:nvCxnSpPr>
        <xdr:cNvPr id="250" name="直線コネクタ 249">
          <a:extLst>
            <a:ext uri="{FF2B5EF4-FFF2-40B4-BE49-F238E27FC236}">
              <a16:creationId xmlns:a16="http://schemas.microsoft.com/office/drawing/2014/main" id="{D0AA0059-7A02-468B-992F-34B3AB3FA551}"/>
            </a:ext>
          </a:extLst>
        </xdr:cNvPr>
        <xdr:cNvCxnSpPr/>
      </xdr:nvCxnSpPr>
      <xdr:spPr>
        <a:xfrm flipV="1">
          <a:off x="9639300" y="11038924"/>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17225</xdr:rowOff>
    </xdr:from>
    <xdr:to>
      <xdr:col>46</xdr:col>
      <xdr:colOff>38100</xdr:colOff>
      <xdr:row>64</xdr:row>
      <xdr:rowOff>118825</xdr:rowOff>
    </xdr:to>
    <xdr:sp macro="" textlink="">
      <xdr:nvSpPr>
        <xdr:cNvPr id="251" name="楕円 250">
          <a:extLst>
            <a:ext uri="{FF2B5EF4-FFF2-40B4-BE49-F238E27FC236}">
              <a16:creationId xmlns:a16="http://schemas.microsoft.com/office/drawing/2014/main" id="{E71AD0D0-C526-4969-B19E-9BBB92E59659}"/>
            </a:ext>
          </a:extLst>
        </xdr:cNvPr>
        <xdr:cNvSpPr/>
      </xdr:nvSpPr>
      <xdr:spPr>
        <a:xfrm>
          <a:off x="8699500" y="109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66988</xdr:rowOff>
    </xdr:from>
    <xdr:to>
      <xdr:col>50</xdr:col>
      <xdr:colOff>114300</xdr:colOff>
      <xdr:row>64</xdr:row>
      <xdr:rowOff>68025</xdr:rowOff>
    </xdr:to>
    <xdr:cxnSp macro="">
      <xdr:nvCxnSpPr>
        <xdr:cNvPr id="252" name="直線コネクタ 251">
          <a:extLst>
            <a:ext uri="{FF2B5EF4-FFF2-40B4-BE49-F238E27FC236}">
              <a16:creationId xmlns:a16="http://schemas.microsoft.com/office/drawing/2014/main" id="{13D8D864-E7EC-4EAE-AC2B-F70AF3306FBA}"/>
            </a:ext>
          </a:extLst>
        </xdr:cNvPr>
        <xdr:cNvCxnSpPr/>
      </xdr:nvCxnSpPr>
      <xdr:spPr>
        <a:xfrm flipV="1">
          <a:off x="8750300" y="11039788"/>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17404</xdr:rowOff>
    </xdr:from>
    <xdr:to>
      <xdr:col>41</xdr:col>
      <xdr:colOff>101600</xdr:colOff>
      <xdr:row>64</xdr:row>
      <xdr:rowOff>119004</xdr:rowOff>
    </xdr:to>
    <xdr:sp macro="" textlink="">
      <xdr:nvSpPr>
        <xdr:cNvPr id="253" name="楕円 252">
          <a:extLst>
            <a:ext uri="{FF2B5EF4-FFF2-40B4-BE49-F238E27FC236}">
              <a16:creationId xmlns:a16="http://schemas.microsoft.com/office/drawing/2014/main" id="{0ECACF47-C783-4855-A57D-96F3265FB0EE}"/>
            </a:ext>
          </a:extLst>
        </xdr:cNvPr>
        <xdr:cNvSpPr/>
      </xdr:nvSpPr>
      <xdr:spPr>
        <a:xfrm>
          <a:off x="7810500" y="109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68025</xdr:rowOff>
    </xdr:from>
    <xdr:to>
      <xdr:col>45</xdr:col>
      <xdr:colOff>177800</xdr:colOff>
      <xdr:row>64</xdr:row>
      <xdr:rowOff>68204</xdr:rowOff>
    </xdr:to>
    <xdr:cxnSp macro="">
      <xdr:nvCxnSpPr>
        <xdr:cNvPr id="254" name="直線コネクタ 253">
          <a:extLst>
            <a:ext uri="{FF2B5EF4-FFF2-40B4-BE49-F238E27FC236}">
              <a16:creationId xmlns:a16="http://schemas.microsoft.com/office/drawing/2014/main" id="{B726DD30-F9B6-4900-B313-C1901F1F2913}"/>
            </a:ext>
          </a:extLst>
        </xdr:cNvPr>
        <xdr:cNvCxnSpPr/>
      </xdr:nvCxnSpPr>
      <xdr:spPr>
        <a:xfrm flipV="1">
          <a:off x="7861300" y="11040825"/>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17621</xdr:rowOff>
    </xdr:from>
    <xdr:to>
      <xdr:col>36</xdr:col>
      <xdr:colOff>165100</xdr:colOff>
      <xdr:row>64</xdr:row>
      <xdr:rowOff>119221</xdr:rowOff>
    </xdr:to>
    <xdr:sp macro="" textlink="">
      <xdr:nvSpPr>
        <xdr:cNvPr id="255" name="楕円 254">
          <a:extLst>
            <a:ext uri="{FF2B5EF4-FFF2-40B4-BE49-F238E27FC236}">
              <a16:creationId xmlns:a16="http://schemas.microsoft.com/office/drawing/2014/main" id="{040C2562-B759-483D-B48E-0633572865CB}"/>
            </a:ext>
          </a:extLst>
        </xdr:cNvPr>
        <xdr:cNvSpPr/>
      </xdr:nvSpPr>
      <xdr:spPr>
        <a:xfrm>
          <a:off x="6921500" y="109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68204</xdr:rowOff>
    </xdr:from>
    <xdr:to>
      <xdr:col>41</xdr:col>
      <xdr:colOff>50800</xdr:colOff>
      <xdr:row>64</xdr:row>
      <xdr:rowOff>68421</xdr:rowOff>
    </xdr:to>
    <xdr:cxnSp macro="">
      <xdr:nvCxnSpPr>
        <xdr:cNvPr id="256" name="直線コネクタ 255">
          <a:extLst>
            <a:ext uri="{FF2B5EF4-FFF2-40B4-BE49-F238E27FC236}">
              <a16:creationId xmlns:a16="http://schemas.microsoft.com/office/drawing/2014/main" id="{2FCDB8C1-0AF3-4F4B-B195-E5F46E88693A}"/>
            </a:ext>
          </a:extLst>
        </xdr:cNvPr>
        <xdr:cNvCxnSpPr/>
      </xdr:nvCxnSpPr>
      <xdr:spPr>
        <a:xfrm flipV="1">
          <a:off x="6972300" y="11041004"/>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D756F39A-FFF8-4241-B9CB-92ACCB533FA6}"/>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EF602982-8811-4BAC-A36B-DD0C1E6384F7}"/>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C44F7E92-04B3-4149-96F5-2A07E67E8773}"/>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ABE6CF0-0347-4CB0-A63A-0F0ACA3CDC95}"/>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108915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C99E61DF-E671-404F-A987-0F3A606D247E}"/>
            </a:ext>
          </a:extLst>
        </xdr:cNvPr>
        <xdr:cNvSpPr txBox="1"/>
      </xdr:nvSpPr>
      <xdr:spPr>
        <a:xfrm>
          <a:off x="9327095" y="1108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109952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75B14859-1C4D-4484-8235-600C1CCFFF03}"/>
            </a:ext>
          </a:extLst>
        </xdr:cNvPr>
        <xdr:cNvSpPr txBox="1"/>
      </xdr:nvSpPr>
      <xdr:spPr>
        <a:xfrm>
          <a:off x="8450795" y="1108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110131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48E175E8-7191-44DA-A92E-419EBE1218CB}"/>
            </a:ext>
          </a:extLst>
        </xdr:cNvPr>
        <xdr:cNvSpPr txBox="1"/>
      </xdr:nvSpPr>
      <xdr:spPr>
        <a:xfrm>
          <a:off x="7561795" y="1108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110348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D9AD0F26-4DA1-42C0-89CC-A5422FC51538}"/>
            </a:ext>
          </a:extLst>
        </xdr:cNvPr>
        <xdr:cNvSpPr txBox="1"/>
      </xdr:nvSpPr>
      <xdr:spPr>
        <a:xfrm>
          <a:off x="6672795" y="1108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AF9035D-494F-4783-801C-1C5C59B3F0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F22751F-A45E-4AFD-B2D2-63DBC7C7AA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2CBB330-6B94-4863-9847-A95FFC3C8D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7EDCF37-D982-4D02-9F5A-61157F139F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95F1D9F-D1D0-4CBD-9523-E7B5CBD279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FD8985E-5C58-4B8D-84E4-01E9E7803F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D186D36-796E-4317-920A-F6D915091F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C60A423-E6C5-453D-9307-C0C45D9812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97F82DF-414E-4EFA-A945-D039F05F14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D8E53CB-3A0C-4CEE-AD41-E6D3128AD0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B165755-B7CA-4D34-888C-D1EB8865560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EA0672EB-7C87-44CE-A331-A4911CD6C7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3C1A730B-CB5F-47D1-A2B9-FA57BA603EB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625B146A-4F3F-4D1D-B81B-92A97A6A2A5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D404906-CD9B-44F7-9120-232B8F1A548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536A57E-3A7F-4081-9868-E666E642240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93780BA4-2760-4494-86BA-6B73B3D399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A7971EB0-84A1-47D6-B920-7E9255B86D5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7CBB8D0-0578-4020-A86E-745AC8A332E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65C6A2CE-3150-4005-9E73-B02F7A0E366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5ABFD43D-DBE3-4194-85C4-C61374AC6D3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BAB5318-4564-411B-8EF7-A72E12C122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825A8128-9044-494D-B1D5-A5D99A068E8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CC4048D-944D-4A9E-AC41-61ACE8D7012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4B71F4A4-026D-42F9-B37E-196898D9D8EE}"/>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D6D3CC7-F723-42B5-BDF7-168C4B1711C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9B197849-A4C8-4BE9-9B62-FF215747C75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49D3C4B-9D41-43BF-8591-52DF3DF9171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75A458D9-A83D-441D-8F50-C7D9BD8E274C}"/>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C4E1783-1CE3-4967-9B54-8E4BAAF34C49}"/>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E7D7F9BC-C8CE-485B-A559-1A3ADA1D1495}"/>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56C8FC44-C838-4C84-9BE7-314B8097A10B}"/>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117BB5AC-1862-4D69-A38B-B0141CCA9566}"/>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846A96D4-62F4-4C2F-A863-E821EC974B12}"/>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67B6A3F0-9D10-4D01-BA94-286A2533C648}"/>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E327CDA-5240-4393-9407-FF867289B08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36A1313-AA94-46F7-A275-8CD62EE331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2944688-0EBE-47CC-BB0B-E83DD23ED92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284557F-E74E-4744-AE7B-7B6CC4D114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09B53B6-0E5A-4CAE-8945-F882F37A4F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305" name="楕円 304">
          <a:extLst>
            <a:ext uri="{FF2B5EF4-FFF2-40B4-BE49-F238E27FC236}">
              <a16:creationId xmlns:a16="http://schemas.microsoft.com/office/drawing/2014/main" id="{63D3559E-2558-41B7-898F-3402EAF093A6}"/>
            </a:ext>
          </a:extLst>
        </xdr:cNvPr>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1604DB3B-B242-4845-BBDE-6683C507582F}"/>
            </a:ext>
          </a:extLst>
        </xdr:cNvPr>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7" name="楕円 306">
          <a:extLst>
            <a:ext uri="{FF2B5EF4-FFF2-40B4-BE49-F238E27FC236}">
              <a16:creationId xmlns:a16="http://schemas.microsoft.com/office/drawing/2014/main" id="{42904177-D244-4B04-A795-C4F4AA5A1B0D}"/>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51436</xdr:rowOff>
    </xdr:to>
    <xdr:cxnSp macro="">
      <xdr:nvCxnSpPr>
        <xdr:cNvPr id="308" name="直線コネクタ 307">
          <a:extLst>
            <a:ext uri="{FF2B5EF4-FFF2-40B4-BE49-F238E27FC236}">
              <a16:creationId xmlns:a16="http://schemas.microsoft.com/office/drawing/2014/main" id="{21CD9954-0CF6-43B5-8131-39DDB4A35055}"/>
            </a:ext>
          </a:extLst>
        </xdr:cNvPr>
        <xdr:cNvCxnSpPr/>
      </xdr:nvCxnSpPr>
      <xdr:spPr>
        <a:xfrm>
          <a:off x="3797300" y="142798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309" name="楕円 308">
          <a:extLst>
            <a:ext uri="{FF2B5EF4-FFF2-40B4-BE49-F238E27FC236}">
              <a16:creationId xmlns:a16="http://schemas.microsoft.com/office/drawing/2014/main" id="{6CA5F343-4634-4E11-80D8-B033EA7828E2}"/>
            </a:ext>
          </a:extLst>
        </xdr:cNvPr>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49530</xdr:rowOff>
    </xdr:to>
    <xdr:cxnSp macro="">
      <xdr:nvCxnSpPr>
        <xdr:cNvPr id="310" name="直線コネクタ 309">
          <a:extLst>
            <a:ext uri="{FF2B5EF4-FFF2-40B4-BE49-F238E27FC236}">
              <a16:creationId xmlns:a16="http://schemas.microsoft.com/office/drawing/2014/main" id="{5EAC629B-4A6E-4B21-964C-1FDF66B18389}"/>
            </a:ext>
          </a:extLst>
        </xdr:cNvPr>
        <xdr:cNvCxnSpPr/>
      </xdr:nvCxnSpPr>
      <xdr:spPr>
        <a:xfrm>
          <a:off x="2908300" y="1423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1" name="楕円 310">
          <a:extLst>
            <a:ext uri="{FF2B5EF4-FFF2-40B4-BE49-F238E27FC236}">
              <a16:creationId xmlns:a16="http://schemas.microsoft.com/office/drawing/2014/main" id="{E6F5ECFB-85F7-423F-B155-21995518FA27}"/>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7620</xdr:rowOff>
    </xdr:to>
    <xdr:cxnSp macro="">
      <xdr:nvCxnSpPr>
        <xdr:cNvPr id="312" name="直線コネクタ 311">
          <a:extLst>
            <a:ext uri="{FF2B5EF4-FFF2-40B4-BE49-F238E27FC236}">
              <a16:creationId xmlns:a16="http://schemas.microsoft.com/office/drawing/2014/main" id="{FB7BBA2E-A14C-48D1-B0D2-46C555F52116}"/>
            </a:ext>
          </a:extLst>
        </xdr:cNvPr>
        <xdr:cNvCxnSpPr/>
      </xdr:nvCxnSpPr>
      <xdr:spPr>
        <a:xfrm>
          <a:off x="2019300" y="1419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313" name="楕円 312">
          <a:extLst>
            <a:ext uri="{FF2B5EF4-FFF2-40B4-BE49-F238E27FC236}">
              <a16:creationId xmlns:a16="http://schemas.microsoft.com/office/drawing/2014/main" id="{290CBFFB-38DA-4BF1-B13E-5DD33A4A494C}"/>
            </a:ext>
          </a:extLst>
        </xdr:cNvPr>
        <xdr:cNvSpPr/>
      </xdr:nvSpPr>
      <xdr:spPr>
        <a:xfrm>
          <a:off x="1079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82</xdr:row>
      <xdr:rowOff>140970</xdr:rowOff>
    </xdr:to>
    <xdr:cxnSp macro="">
      <xdr:nvCxnSpPr>
        <xdr:cNvPr id="314" name="直線コネクタ 313">
          <a:extLst>
            <a:ext uri="{FF2B5EF4-FFF2-40B4-BE49-F238E27FC236}">
              <a16:creationId xmlns:a16="http://schemas.microsoft.com/office/drawing/2014/main" id="{6EC698DE-D8C8-4EAF-8E8D-4A5DB2446A20}"/>
            </a:ext>
          </a:extLst>
        </xdr:cNvPr>
        <xdr:cNvCxnSpPr/>
      </xdr:nvCxnSpPr>
      <xdr:spPr>
        <a:xfrm>
          <a:off x="1130300" y="1411033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AE6E9DA0-4AB3-4B69-86E5-1F085E4FA575}"/>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A8B248B8-611A-4975-8A18-4B2B4630D8C6}"/>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82C9B614-EA98-44E8-9C90-C33595F2D904}"/>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DFE4AE23-20FD-4018-8EFA-74E734BD50F8}"/>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9" name="n_1mainValue【公営住宅】&#10;有形固定資産減価償却率">
          <a:extLst>
            <a:ext uri="{FF2B5EF4-FFF2-40B4-BE49-F238E27FC236}">
              <a16:creationId xmlns:a16="http://schemas.microsoft.com/office/drawing/2014/main" id="{E178DAC7-3815-4235-B653-DE314ACAF329}"/>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20" name="n_2mainValue【公営住宅】&#10;有形固定資産減価償却率">
          <a:extLst>
            <a:ext uri="{FF2B5EF4-FFF2-40B4-BE49-F238E27FC236}">
              <a16:creationId xmlns:a16="http://schemas.microsoft.com/office/drawing/2014/main" id="{1597E93A-E188-4246-947C-6BEEBC4931FD}"/>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21" name="n_3mainValue【公営住宅】&#10;有形固定資産減価償却率">
          <a:extLst>
            <a:ext uri="{FF2B5EF4-FFF2-40B4-BE49-F238E27FC236}">
              <a16:creationId xmlns:a16="http://schemas.microsoft.com/office/drawing/2014/main" id="{B691D2EF-AFBA-4F76-9D3B-0BBCABC5B5BC}"/>
            </a:ext>
          </a:extLst>
        </xdr:cNvPr>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93363</xdr:rowOff>
    </xdr:from>
    <xdr:ext cx="405111" cy="259045"/>
    <xdr:sp macro="" textlink="">
      <xdr:nvSpPr>
        <xdr:cNvPr id="322" name="n_4mainValue【公営住宅】&#10;有形固定資産減価償却率">
          <a:extLst>
            <a:ext uri="{FF2B5EF4-FFF2-40B4-BE49-F238E27FC236}">
              <a16:creationId xmlns:a16="http://schemas.microsoft.com/office/drawing/2014/main" id="{8AE527BE-0D37-482B-9BDE-C2C4A68FD998}"/>
            </a:ext>
          </a:extLst>
        </xdr:cNvPr>
        <xdr:cNvSpPr txBox="1"/>
      </xdr:nvSpPr>
      <xdr:spPr>
        <a:xfrm>
          <a:off x="927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FAF193E-710E-48E2-B17B-71A5DF97B4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3CB447A-D2FF-4523-BCB7-9884C263692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2B7BC63-C909-4BC7-AB3B-ED6CF097A9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4961BDA-E727-45EA-BC49-B62135F8BD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410D4C8-62BB-4664-93C8-9156204579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9AC667F-F928-41D1-B408-56483F09D2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3D1B6F3-8D03-4E78-B173-45E20EF620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ABF2A37-F30F-42DA-BA2A-F19E8210D4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86CA1FD-A235-4C47-A2D8-C635F1F254B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0496F4C-B7F4-47EA-A9E7-73AD1B373D1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168B5A8B-6F9B-45DE-89F2-197AD6A98BB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E015C9C6-99DB-4103-AD06-E9D7E281287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5B8E5CBF-4975-4ED7-9A2D-05CFDF6636A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BA7C3393-A769-4951-AD65-14EDA9B6018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BCEE7A58-9CCD-4242-9333-00FF0CC5607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E2656B21-D373-49B9-9842-89B66F14176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AE14822-B9A6-4018-84B5-60031A0D02A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E6544EF1-04AE-4DC6-9F38-BFE3871AD246}"/>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B37A8597-030C-4602-AAE9-164DFE6C6DB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BF9B4946-5DCE-4A84-B3D4-E59C70495C2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70CB9CD-D087-4826-842C-807363BBA8A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E669A97F-C132-4043-831F-783B8C7117D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879E3A7-6C76-4FAF-B7DA-B778CA565D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C3EEAC99-B27D-4042-B99D-590B9C293926}"/>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C70C5163-3CB7-4DC4-8150-DE2138CC643F}"/>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C77D7F49-CBEA-43DE-BC4D-7E81B290C013}"/>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3A687FCF-11B1-464B-BE4B-653D2E88B3CC}"/>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0924BA1E-803B-4810-8B61-DC83FB40D4F1}"/>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a:extLst>
            <a:ext uri="{FF2B5EF4-FFF2-40B4-BE49-F238E27FC236}">
              <a16:creationId xmlns:a16="http://schemas.microsoft.com/office/drawing/2014/main" id="{EFCA1AF9-A811-4222-8DB4-74362E51EEA1}"/>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30DD3D71-3519-4456-BBCE-7855B9AE21D4}"/>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A186A990-B2B9-4879-8143-53639F480469}"/>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1CFD258E-2E92-4CF5-A9F9-150B9B775694}"/>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73DC09FB-D7C0-4C38-9EC6-9AFDF77288D3}"/>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1726D383-6886-4792-A108-4BBE0F8D44BF}"/>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8CD9D8C-4881-4067-A641-4774C151AC7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236B62D-4C02-401B-9307-F334C3ABD9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93ED0B3-29E8-4403-8AD8-E949E188DF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76A2E0F-1853-478E-B860-D8BC563C1E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C31C56C-9504-4ED3-BCC3-437EA79C0F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62" name="楕円 361">
          <a:extLst>
            <a:ext uri="{FF2B5EF4-FFF2-40B4-BE49-F238E27FC236}">
              <a16:creationId xmlns:a16="http://schemas.microsoft.com/office/drawing/2014/main" id="{71EFFD63-5EE8-4382-94E7-06BA00F0E65E}"/>
            </a:ext>
          </a:extLst>
        </xdr:cNvPr>
        <xdr:cNvSpPr/>
      </xdr:nvSpPr>
      <xdr:spPr>
        <a:xfrm>
          <a:off x="10426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109238</xdr:rowOff>
    </xdr:from>
    <xdr:ext cx="469744" cy="259045"/>
    <xdr:sp macro="" textlink="">
      <xdr:nvSpPr>
        <xdr:cNvPr id="363" name="【公営住宅】&#10;一人当たり面積該当値テキスト">
          <a:extLst>
            <a:ext uri="{FF2B5EF4-FFF2-40B4-BE49-F238E27FC236}">
              <a16:creationId xmlns:a16="http://schemas.microsoft.com/office/drawing/2014/main" id="{840C4341-6906-4A1C-B750-A161D6D91BAF}"/>
            </a:ext>
          </a:extLst>
        </xdr:cNvPr>
        <xdr:cNvSpPr txBox="1"/>
      </xdr:nvSpPr>
      <xdr:spPr>
        <a:xfrm>
          <a:off x="10515600"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101295</xdr:rowOff>
    </xdr:from>
    <xdr:to>
      <xdr:col>50</xdr:col>
      <xdr:colOff>165100</xdr:colOff>
      <xdr:row>85</xdr:row>
      <xdr:rowOff>31445</xdr:rowOff>
    </xdr:to>
    <xdr:sp macro="" textlink="">
      <xdr:nvSpPr>
        <xdr:cNvPr id="364" name="楕円 363">
          <a:extLst>
            <a:ext uri="{FF2B5EF4-FFF2-40B4-BE49-F238E27FC236}">
              <a16:creationId xmlns:a16="http://schemas.microsoft.com/office/drawing/2014/main" id="{B8BF32D3-D194-4FEE-B766-A2DE62E9B282}"/>
            </a:ext>
          </a:extLst>
        </xdr:cNvPr>
        <xdr:cNvSpPr/>
      </xdr:nvSpPr>
      <xdr:spPr>
        <a:xfrm>
          <a:off x="9588500" y="145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137161</xdr:rowOff>
    </xdr:from>
    <xdr:to>
      <xdr:col>55</xdr:col>
      <xdr:colOff>0</xdr:colOff>
      <xdr:row>84</xdr:row>
      <xdr:rowOff>152095</xdr:rowOff>
    </xdr:to>
    <xdr:cxnSp macro="">
      <xdr:nvCxnSpPr>
        <xdr:cNvPr id="365" name="直線コネクタ 364">
          <a:extLst>
            <a:ext uri="{FF2B5EF4-FFF2-40B4-BE49-F238E27FC236}">
              <a16:creationId xmlns:a16="http://schemas.microsoft.com/office/drawing/2014/main" id="{EC731F54-BD1E-4499-AE26-63ABF382D5A9}"/>
            </a:ext>
          </a:extLst>
        </xdr:cNvPr>
        <xdr:cNvCxnSpPr/>
      </xdr:nvCxnSpPr>
      <xdr:spPr>
        <a:xfrm flipV="1">
          <a:off x="9639300" y="14538961"/>
          <a:ext cx="8382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109144</xdr:rowOff>
    </xdr:from>
    <xdr:to>
      <xdr:col>46</xdr:col>
      <xdr:colOff>38100</xdr:colOff>
      <xdr:row>85</xdr:row>
      <xdr:rowOff>39294</xdr:rowOff>
    </xdr:to>
    <xdr:sp macro="" textlink="">
      <xdr:nvSpPr>
        <xdr:cNvPr id="366" name="楕円 365">
          <a:extLst>
            <a:ext uri="{FF2B5EF4-FFF2-40B4-BE49-F238E27FC236}">
              <a16:creationId xmlns:a16="http://schemas.microsoft.com/office/drawing/2014/main" id="{0F37CBC4-FB23-4BFD-814B-B0409B7B4CE0}"/>
            </a:ext>
          </a:extLst>
        </xdr:cNvPr>
        <xdr:cNvSpPr/>
      </xdr:nvSpPr>
      <xdr:spPr>
        <a:xfrm>
          <a:off x="8699500" y="14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152095</xdr:rowOff>
    </xdr:from>
    <xdr:to>
      <xdr:col>50</xdr:col>
      <xdr:colOff>114300</xdr:colOff>
      <xdr:row>84</xdr:row>
      <xdr:rowOff>159944</xdr:rowOff>
    </xdr:to>
    <xdr:cxnSp macro="">
      <xdr:nvCxnSpPr>
        <xdr:cNvPr id="367" name="直線コネクタ 366">
          <a:extLst>
            <a:ext uri="{FF2B5EF4-FFF2-40B4-BE49-F238E27FC236}">
              <a16:creationId xmlns:a16="http://schemas.microsoft.com/office/drawing/2014/main" id="{2FCBE8E1-E2D7-46DD-901C-F1FD38A8E82F}"/>
            </a:ext>
          </a:extLst>
        </xdr:cNvPr>
        <xdr:cNvCxnSpPr/>
      </xdr:nvCxnSpPr>
      <xdr:spPr>
        <a:xfrm flipV="1">
          <a:off x="8750300" y="14553895"/>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115621</xdr:rowOff>
    </xdr:from>
    <xdr:to>
      <xdr:col>41</xdr:col>
      <xdr:colOff>101600</xdr:colOff>
      <xdr:row>85</xdr:row>
      <xdr:rowOff>45771</xdr:rowOff>
    </xdr:to>
    <xdr:sp macro="" textlink="">
      <xdr:nvSpPr>
        <xdr:cNvPr id="368" name="楕円 367">
          <a:extLst>
            <a:ext uri="{FF2B5EF4-FFF2-40B4-BE49-F238E27FC236}">
              <a16:creationId xmlns:a16="http://schemas.microsoft.com/office/drawing/2014/main" id="{BB5A483D-E713-4D00-8D76-50A929021E7F}"/>
            </a:ext>
          </a:extLst>
        </xdr:cNvPr>
        <xdr:cNvSpPr/>
      </xdr:nvSpPr>
      <xdr:spPr>
        <a:xfrm>
          <a:off x="7810500" y="145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159944</xdr:rowOff>
    </xdr:from>
    <xdr:to>
      <xdr:col>45</xdr:col>
      <xdr:colOff>177800</xdr:colOff>
      <xdr:row>84</xdr:row>
      <xdr:rowOff>166421</xdr:rowOff>
    </xdr:to>
    <xdr:cxnSp macro="">
      <xdr:nvCxnSpPr>
        <xdr:cNvPr id="369" name="直線コネクタ 368">
          <a:extLst>
            <a:ext uri="{FF2B5EF4-FFF2-40B4-BE49-F238E27FC236}">
              <a16:creationId xmlns:a16="http://schemas.microsoft.com/office/drawing/2014/main" id="{51DF8F0B-72D1-4C75-A881-F31D28D9A038}"/>
            </a:ext>
          </a:extLst>
        </xdr:cNvPr>
        <xdr:cNvCxnSpPr/>
      </xdr:nvCxnSpPr>
      <xdr:spPr>
        <a:xfrm flipV="1">
          <a:off x="7861300" y="145617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123583</xdr:rowOff>
    </xdr:from>
    <xdr:to>
      <xdr:col>36</xdr:col>
      <xdr:colOff>165100</xdr:colOff>
      <xdr:row>85</xdr:row>
      <xdr:rowOff>53733</xdr:rowOff>
    </xdr:to>
    <xdr:sp macro="" textlink="">
      <xdr:nvSpPr>
        <xdr:cNvPr id="370" name="楕円 369">
          <a:extLst>
            <a:ext uri="{FF2B5EF4-FFF2-40B4-BE49-F238E27FC236}">
              <a16:creationId xmlns:a16="http://schemas.microsoft.com/office/drawing/2014/main" id="{02599214-581D-40DF-943B-0008D1FE18F0}"/>
            </a:ext>
          </a:extLst>
        </xdr:cNvPr>
        <xdr:cNvSpPr/>
      </xdr:nvSpPr>
      <xdr:spPr>
        <a:xfrm>
          <a:off x="6921500" y="145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166421</xdr:rowOff>
    </xdr:from>
    <xdr:to>
      <xdr:col>41</xdr:col>
      <xdr:colOff>50800</xdr:colOff>
      <xdr:row>85</xdr:row>
      <xdr:rowOff>2933</xdr:rowOff>
    </xdr:to>
    <xdr:cxnSp macro="">
      <xdr:nvCxnSpPr>
        <xdr:cNvPr id="371" name="直線コネクタ 370">
          <a:extLst>
            <a:ext uri="{FF2B5EF4-FFF2-40B4-BE49-F238E27FC236}">
              <a16:creationId xmlns:a16="http://schemas.microsoft.com/office/drawing/2014/main" id="{12825DD1-37F8-4B42-9C7E-92FC7B04A38D}"/>
            </a:ext>
          </a:extLst>
        </xdr:cNvPr>
        <xdr:cNvCxnSpPr/>
      </xdr:nvCxnSpPr>
      <xdr:spPr>
        <a:xfrm flipV="1">
          <a:off x="6972300" y="14568221"/>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a:extLst>
            <a:ext uri="{FF2B5EF4-FFF2-40B4-BE49-F238E27FC236}">
              <a16:creationId xmlns:a16="http://schemas.microsoft.com/office/drawing/2014/main" id="{6C96FB22-4564-438A-9144-732D51A0AAC4}"/>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a:extLst>
            <a:ext uri="{FF2B5EF4-FFF2-40B4-BE49-F238E27FC236}">
              <a16:creationId xmlns:a16="http://schemas.microsoft.com/office/drawing/2014/main" id="{EF0ABA47-ADD7-4E7B-8AF0-774AE652C0FE}"/>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a:extLst>
            <a:ext uri="{FF2B5EF4-FFF2-40B4-BE49-F238E27FC236}">
              <a16:creationId xmlns:a16="http://schemas.microsoft.com/office/drawing/2014/main" id="{0C390C6A-F5C2-46EC-BB6A-85B80FBAB251}"/>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a:extLst>
            <a:ext uri="{FF2B5EF4-FFF2-40B4-BE49-F238E27FC236}">
              <a16:creationId xmlns:a16="http://schemas.microsoft.com/office/drawing/2014/main" id="{C244AFFB-2F5A-4E9F-A0F7-17A3A9B27779}"/>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47972</xdr:rowOff>
    </xdr:from>
    <xdr:ext cx="469744" cy="259045"/>
    <xdr:sp macro="" textlink="">
      <xdr:nvSpPr>
        <xdr:cNvPr id="376" name="n_1mainValue【公営住宅】&#10;一人当たり面積">
          <a:extLst>
            <a:ext uri="{FF2B5EF4-FFF2-40B4-BE49-F238E27FC236}">
              <a16:creationId xmlns:a16="http://schemas.microsoft.com/office/drawing/2014/main" id="{1E3B16D9-9B28-4C85-8032-EB5EA33D0EAC}"/>
            </a:ext>
          </a:extLst>
        </xdr:cNvPr>
        <xdr:cNvSpPr txBox="1"/>
      </xdr:nvSpPr>
      <xdr:spPr>
        <a:xfrm>
          <a:off x="9391727" y="1427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55821</xdr:rowOff>
    </xdr:from>
    <xdr:ext cx="469744" cy="259045"/>
    <xdr:sp macro="" textlink="">
      <xdr:nvSpPr>
        <xdr:cNvPr id="377" name="n_2mainValue【公営住宅】&#10;一人当たり面積">
          <a:extLst>
            <a:ext uri="{FF2B5EF4-FFF2-40B4-BE49-F238E27FC236}">
              <a16:creationId xmlns:a16="http://schemas.microsoft.com/office/drawing/2014/main" id="{30ED2CA3-C055-4333-97B7-B50D88C0C63A}"/>
            </a:ext>
          </a:extLst>
        </xdr:cNvPr>
        <xdr:cNvSpPr txBox="1"/>
      </xdr:nvSpPr>
      <xdr:spPr>
        <a:xfrm>
          <a:off x="8515427" y="1428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62298</xdr:rowOff>
    </xdr:from>
    <xdr:ext cx="469744" cy="259045"/>
    <xdr:sp macro="" textlink="">
      <xdr:nvSpPr>
        <xdr:cNvPr id="378" name="n_3mainValue【公営住宅】&#10;一人当たり面積">
          <a:extLst>
            <a:ext uri="{FF2B5EF4-FFF2-40B4-BE49-F238E27FC236}">
              <a16:creationId xmlns:a16="http://schemas.microsoft.com/office/drawing/2014/main" id="{D2389FB5-CC0B-4BCB-92B1-295DD682B731}"/>
            </a:ext>
          </a:extLst>
        </xdr:cNvPr>
        <xdr:cNvSpPr txBox="1"/>
      </xdr:nvSpPr>
      <xdr:spPr>
        <a:xfrm>
          <a:off x="7626427" y="1429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70260</xdr:rowOff>
    </xdr:from>
    <xdr:ext cx="469744" cy="259045"/>
    <xdr:sp macro="" textlink="">
      <xdr:nvSpPr>
        <xdr:cNvPr id="379" name="n_4mainValue【公営住宅】&#10;一人当たり面積">
          <a:extLst>
            <a:ext uri="{FF2B5EF4-FFF2-40B4-BE49-F238E27FC236}">
              <a16:creationId xmlns:a16="http://schemas.microsoft.com/office/drawing/2014/main" id="{23CEB7FB-D368-4DB4-A04C-0687F21C3ABD}"/>
            </a:ext>
          </a:extLst>
        </xdr:cNvPr>
        <xdr:cNvSpPr txBox="1"/>
      </xdr:nvSpPr>
      <xdr:spPr>
        <a:xfrm>
          <a:off x="6737427" y="1430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48F9C06-5DA7-4A17-9BFB-9F6D6CBD98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72ABD4C9-6A5C-4AD8-B3B3-4147A2BEC9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EC94444-12C0-4578-B272-236A8814C63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6305A00-0572-4FD8-850F-258470E088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5A6B402-5D40-46A7-B55F-AD90E3CDB7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D6D5B3B-AD42-4C6A-B305-3AF79674DB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A7CAC69-F936-4860-9410-91822FF743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A9ACEF6-CBB5-490C-8408-4A2E1AF363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7CF3822D-87AA-449E-8C74-8757C27453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F398B426-D230-4FD9-868B-26A19FCF27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E727200-0F89-43F7-8186-B1F38D768A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3D49853-9366-433A-802E-514FBC27724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C824F41-3D7C-46CD-A59A-CFD57E6C1B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55B1BC5-F27E-44A3-8833-FC04EEB937B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31014C0F-E91A-4D97-B433-4430A06970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A78826F-C72A-4459-9C3F-1BD9AFCB08F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10C9A184-D99B-4689-856D-89A4E4AE9A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C324254-FDC1-4315-834A-B91439DBF1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E05DE223-7524-40E4-A118-97A2F41105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573059F-36CF-4336-A7E7-D848CE0022E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A4538383-66AE-48AB-A87F-CCB721597E3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BCF97CA-29F6-436E-9013-C34BBA0471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06C2153-47B7-414F-AF2E-022CA4DDEB9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21D3423-BAF3-4964-8802-8F55454529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8DCD776C-B4C9-4E81-8345-73C9BBAD5D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A75E513-F8AF-4B8B-AFB6-805B8BAA3D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1C2F9479-4A20-4A5F-97AE-B2B250D7F46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3A99EFDD-6B01-44C8-8E38-4D6D15F25ED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1A62E87-83AD-4D2F-8762-DCD56669F21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827E747-54C2-40BD-8395-0A2DB2C7407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0663CD3-AF7E-4B87-80B3-6945FBC408E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433A0D99-CE8A-4FBF-97C1-B5C9F6C391C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9724A9BC-A199-4733-9B6A-827B5C94169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DAAAA315-9AB1-47FB-8EE8-14401549F29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F902065-8BD7-4BA8-AD37-BAF3AB55384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D5CE7429-FB60-4FEA-85C1-577168602CC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B67C4D66-DA19-4032-B2CA-79CAB25D990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8F4B5625-B690-4DD4-AAC5-174EF2BD007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788CC46-AA38-432E-BD67-7165A21BA1A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D6793377-901B-4C67-86DA-8934D5089C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C3733B3-2F9F-459F-A11D-3EE5A872F7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BCC80455-9343-473F-93FD-429D28D619C9}"/>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E4D9227-05F7-4692-9F6A-D99DA37439C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76D1322-29AD-4A20-837C-6E22D197199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FA3679B4-B2B4-465A-AA28-76E18D5B5BFD}"/>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5625AC49-B127-419D-BC08-AA9CF21E8C03}"/>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E8607639-B675-4676-935F-D3539834BC21}"/>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EC444906-0379-4F5C-A006-05C18D54C1C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CEAA3402-5F19-42D1-A090-5353602B2ECA}"/>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6FC0B3F7-C2F0-4371-9247-AF27026C0BB9}"/>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EFB57D23-35B8-4EBB-AE25-F88B3DC6DD1F}"/>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601498ED-80DF-49C4-865B-6E0E13FA0E4F}"/>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8CFE9B5-90EA-452E-9BEE-D966EC36102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5B9F744-A7FE-4633-9979-3A01D37B812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D56817D-BFFF-4EFF-981A-A6AD642ADB8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5F9BD4D-08B9-42F9-87BB-D53EF53B4DE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18C9373-23BA-4A4E-9CB9-4C66B7C8B92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40096</xdr:rowOff>
    </xdr:from>
    <xdr:to>
      <xdr:col>85</xdr:col>
      <xdr:colOff>177800</xdr:colOff>
      <xdr:row>40</xdr:row>
      <xdr:rowOff>141696</xdr:rowOff>
    </xdr:to>
    <xdr:sp macro="" textlink="">
      <xdr:nvSpPr>
        <xdr:cNvPr id="437" name="楕円 436">
          <a:extLst>
            <a:ext uri="{FF2B5EF4-FFF2-40B4-BE49-F238E27FC236}">
              <a16:creationId xmlns:a16="http://schemas.microsoft.com/office/drawing/2014/main" id="{CA2F52B6-330C-4435-91D2-4F3EECE7061F}"/>
            </a:ext>
          </a:extLst>
        </xdr:cNvPr>
        <xdr:cNvSpPr/>
      </xdr:nvSpPr>
      <xdr:spPr>
        <a:xfrm>
          <a:off x="162687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18523</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6AB211CA-D738-4ED1-9D7B-6FB68BC07F3E}"/>
            </a:ext>
          </a:extLst>
        </xdr:cNvPr>
        <xdr:cNvSpPr txBox="1"/>
      </xdr:nvSpPr>
      <xdr:spPr>
        <a:xfrm>
          <a:off x="16357600"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439" name="楕円 438">
          <a:extLst>
            <a:ext uri="{FF2B5EF4-FFF2-40B4-BE49-F238E27FC236}">
              <a16:creationId xmlns:a16="http://schemas.microsoft.com/office/drawing/2014/main" id="{3763F82F-D630-419A-8545-5381C6E05094}"/>
            </a:ext>
          </a:extLst>
        </xdr:cNvPr>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90896</xdr:rowOff>
    </xdr:to>
    <xdr:cxnSp macro="">
      <xdr:nvCxnSpPr>
        <xdr:cNvPr id="440" name="直線コネクタ 439">
          <a:extLst>
            <a:ext uri="{FF2B5EF4-FFF2-40B4-BE49-F238E27FC236}">
              <a16:creationId xmlns:a16="http://schemas.microsoft.com/office/drawing/2014/main" id="{CD085BB7-74AC-4428-904F-07193B11F407}"/>
            </a:ext>
          </a:extLst>
        </xdr:cNvPr>
        <xdr:cNvCxnSpPr/>
      </xdr:nvCxnSpPr>
      <xdr:spPr>
        <a:xfrm>
          <a:off x="15481300" y="692603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167459</xdr:rowOff>
    </xdr:from>
    <xdr:to>
      <xdr:col>76</xdr:col>
      <xdr:colOff>165100</xdr:colOff>
      <xdr:row>40</xdr:row>
      <xdr:rowOff>97609</xdr:rowOff>
    </xdr:to>
    <xdr:sp macro="" textlink="">
      <xdr:nvSpPr>
        <xdr:cNvPr id="441" name="楕円 440">
          <a:extLst>
            <a:ext uri="{FF2B5EF4-FFF2-40B4-BE49-F238E27FC236}">
              <a16:creationId xmlns:a16="http://schemas.microsoft.com/office/drawing/2014/main" id="{8774E75C-B8BE-48F3-9557-A6E10F7C8BEB}"/>
            </a:ext>
          </a:extLst>
        </xdr:cNvPr>
        <xdr:cNvSpPr/>
      </xdr:nvSpPr>
      <xdr:spPr>
        <a:xfrm>
          <a:off x="14541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46809</xdr:rowOff>
    </xdr:from>
    <xdr:to>
      <xdr:col>81</xdr:col>
      <xdr:colOff>50800</xdr:colOff>
      <xdr:row>40</xdr:row>
      <xdr:rowOff>68035</xdr:rowOff>
    </xdr:to>
    <xdr:cxnSp macro="">
      <xdr:nvCxnSpPr>
        <xdr:cNvPr id="442" name="直線コネクタ 441">
          <a:extLst>
            <a:ext uri="{FF2B5EF4-FFF2-40B4-BE49-F238E27FC236}">
              <a16:creationId xmlns:a16="http://schemas.microsoft.com/office/drawing/2014/main" id="{9FBFDA39-ECB1-41F0-90F6-0E1419298CF0}"/>
            </a:ext>
          </a:extLst>
        </xdr:cNvPr>
        <xdr:cNvCxnSpPr/>
      </xdr:nvCxnSpPr>
      <xdr:spPr>
        <a:xfrm>
          <a:off x="14592300" y="69048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144599</xdr:rowOff>
    </xdr:from>
    <xdr:to>
      <xdr:col>72</xdr:col>
      <xdr:colOff>38100</xdr:colOff>
      <xdr:row>40</xdr:row>
      <xdr:rowOff>74749</xdr:rowOff>
    </xdr:to>
    <xdr:sp macro="" textlink="">
      <xdr:nvSpPr>
        <xdr:cNvPr id="443" name="楕円 442">
          <a:extLst>
            <a:ext uri="{FF2B5EF4-FFF2-40B4-BE49-F238E27FC236}">
              <a16:creationId xmlns:a16="http://schemas.microsoft.com/office/drawing/2014/main" id="{6367CB99-673C-413A-87E8-57C482988AB4}"/>
            </a:ext>
          </a:extLst>
        </xdr:cNvPr>
        <xdr:cNvSpPr/>
      </xdr:nvSpPr>
      <xdr:spPr>
        <a:xfrm>
          <a:off x="1365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46809</xdr:rowOff>
    </xdr:to>
    <xdr:cxnSp macro="">
      <xdr:nvCxnSpPr>
        <xdr:cNvPr id="444" name="直線コネクタ 443">
          <a:extLst>
            <a:ext uri="{FF2B5EF4-FFF2-40B4-BE49-F238E27FC236}">
              <a16:creationId xmlns:a16="http://schemas.microsoft.com/office/drawing/2014/main" id="{A7DBBA1F-9AD6-4DE1-92F9-9E37B7537361}"/>
            </a:ext>
          </a:extLst>
        </xdr:cNvPr>
        <xdr:cNvCxnSpPr/>
      </xdr:nvCxnSpPr>
      <xdr:spPr>
        <a:xfrm>
          <a:off x="13703300" y="68819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51526</xdr:rowOff>
    </xdr:from>
    <xdr:to>
      <xdr:col>67</xdr:col>
      <xdr:colOff>101600</xdr:colOff>
      <xdr:row>39</xdr:row>
      <xdr:rowOff>153126</xdr:rowOff>
    </xdr:to>
    <xdr:sp macro="" textlink="">
      <xdr:nvSpPr>
        <xdr:cNvPr id="445" name="楕円 444">
          <a:extLst>
            <a:ext uri="{FF2B5EF4-FFF2-40B4-BE49-F238E27FC236}">
              <a16:creationId xmlns:a16="http://schemas.microsoft.com/office/drawing/2014/main" id="{901D6F0F-0813-41E8-B446-BE7F40ECBBA0}"/>
            </a:ext>
          </a:extLst>
        </xdr:cNvPr>
        <xdr:cNvSpPr/>
      </xdr:nvSpPr>
      <xdr:spPr>
        <a:xfrm>
          <a:off x="12763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102326</xdr:rowOff>
    </xdr:from>
    <xdr:to>
      <xdr:col>71</xdr:col>
      <xdr:colOff>177800</xdr:colOff>
      <xdr:row>40</xdr:row>
      <xdr:rowOff>23949</xdr:rowOff>
    </xdr:to>
    <xdr:cxnSp macro="">
      <xdr:nvCxnSpPr>
        <xdr:cNvPr id="446" name="直線コネクタ 445">
          <a:extLst>
            <a:ext uri="{FF2B5EF4-FFF2-40B4-BE49-F238E27FC236}">
              <a16:creationId xmlns:a16="http://schemas.microsoft.com/office/drawing/2014/main" id="{96946A98-F6BF-433F-B4ED-2C16A7111D91}"/>
            </a:ext>
          </a:extLst>
        </xdr:cNvPr>
        <xdr:cNvCxnSpPr/>
      </xdr:nvCxnSpPr>
      <xdr:spPr>
        <a:xfrm>
          <a:off x="12814300" y="678887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696B0527-F1CF-4407-AB79-995A029A63EA}"/>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77AACFB-3F0A-4D37-B195-4BB8456844D2}"/>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801A3160-2714-42F2-97FA-67852BD2E551}"/>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72EAF1D-B37E-46D7-B9A0-D6763151CBB3}"/>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9FD1D94-1833-4123-BBCB-6D0302EDF5C7}"/>
            </a:ext>
          </a:extLst>
        </xdr:cNvPr>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88736</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86768C7D-374F-4CDC-9F25-15B5385CC568}"/>
            </a:ext>
          </a:extLst>
        </xdr:cNvPr>
        <xdr:cNvSpPr txBox="1"/>
      </xdr:nvSpPr>
      <xdr:spPr>
        <a:xfrm>
          <a:off x="14389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65876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2A72A0F-2F0A-4A74-9CF9-8080AA2DDC13}"/>
            </a:ext>
          </a:extLst>
        </xdr:cNvPr>
        <xdr:cNvSpPr txBox="1"/>
      </xdr:nvSpPr>
      <xdr:spPr>
        <a:xfrm>
          <a:off x="13500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144253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582BD006-67F0-4750-8590-7240C09A6319}"/>
            </a:ext>
          </a:extLst>
        </xdr:cNvPr>
        <xdr:cNvSpPr txBox="1"/>
      </xdr:nvSpPr>
      <xdr:spPr>
        <a:xfrm>
          <a:off x="12611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E22ED697-E3D8-4CB9-A7C4-52935283A02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8AE7EF4-E469-4868-A97D-EDD55F91B9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B95410C0-F2BE-4C85-8C88-7E03DFC48F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608917DF-E690-463E-99F3-56DAE15310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839EC79-04F2-4EF1-ADEE-EAABED73639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383A133-8A25-4A35-8471-A48FE51729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BE4FBD25-1908-4942-8DC9-3857162758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66B9CC25-73CF-4F28-A8DF-BECB3EC25C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E26F311-DEB7-47D5-A4DB-B307FCE64D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14BFEF3B-9062-4197-9900-538A1188764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DDEADC5A-9995-454E-9528-FE6DB01AAFC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2DC4AF94-0A0B-42B4-8BDB-A8E74AF25DA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239EFCB-AF16-481A-91C8-F494BE7D9E1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BD40F776-CEDC-4DDC-8312-7004872B1DD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FDBBA15-1D2F-4C0B-A0DD-000ADEA9C84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182B3D3F-9C3B-480D-8743-FEBF744A8E7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50BCEF73-D89F-408C-A31F-F04F2FF400B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81CB7B05-C9CF-4E85-A438-A9FFC66FF4D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AFD8D3FC-55DF-47C4-A91A-11FEB7D734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6362D75C-2D4E-41DF-A233-8034ABF7CBF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ED17CA64-D03F-460D-8C87-E7694920F0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64399F1E-0350-40D5-BE08-F41DAB8643AE}"/>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CCAAE2DA-8115-49B6-9689-B75E389368B6}"/>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A7B74D68-5D91-4791-AEDC-EE9B26D549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62AC5B06-D9CE-458E-AB80-0B721B889C5B}"/>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FC3EA542-BAE2-44B3-B8A7-0376B9CE865C}"/>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DACE169C-4148-438D-99EA-03AECF90D207}"/>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7D06ABD3-B53E-43C1-BB82-535AC6FF2C36}"/>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A5751F9E-CE52-4799-97AE-7FFD97010973}"/>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8B04AC5C-04E7-4551-B17A-80EA5235B032}"/>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2726EF22-7250-41CB-B375-9D9405F6EF74}"/>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D024D4EF-4DAB-47A0-9184-1D70B23E0BA5}"/>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80744F1-F07B-420C-94CA-3841E1322B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D67FFA4-DF26-4AF2-8C26-283E0348DC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7D4C97B-82CC-44E2-987E-A2DE3ECE26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8DF1AB9-BAB2-4019-8DA5-48B6E79E49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BCF16E9-4283-4A4F-A279-107602E28C3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92" name="楕円 491">
          <a:extLst>
            <a:ext uri="{FF2B5EF4-FFF2-40B4-BE49-F238E27FC236}">
              <a16:creationId xmlns:a16="http://schemas.microsoft.com/office/drawing/2014/main" id="{06A3411B-B14C-4707-882C-29B96AB114B1}"/>
            </a:ext>
          </a:extLst>
        </xdr:cNvPr>
        <xdr:cNvSpPr/>
      </xdr:nvSpPr>
      <xdr:spPr>
        <a:xfrm>
          <a:off x="22110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32275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E4C6A8B1-ED84-4861-B228-7DBF4E2C12B1}"/>
            </a:ext>
          </a:extLst>
        </xdr:cNvPr>
        <xdr:cNvSpPr txBox="1"/>
      </xdr:nvSpPr>
      <xdr:spPr>
        <a:xfrm>
          <a:off x="221996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xdr:rowOff>
    </xdr:from>
    <xdr:to>
      <xdr:col>112</xdr:col>
      <xdr:colOff>38100</xdr:colOff>
      <xdr:row>39</xdr:row>
      <xdr:rowOff>118313</xdr:rowOff>
    </xdr:to>
    <xdr:sp macro="" textlink="">
      <xdr:nvSpPr>
        <xdr:cNvPr id="494" name="楕円 493">
          <a:extLst>
            <a:ext uri="{FF2B5EF4-FFF2-40B4-BE49-F238E27FC236}">
              <a16:creationId xmlns:a16="http://schemas.microsoft.com/office/drawing/2014/main" id="{8F913B51-8B09-4AC6-ABA7-108E7FA0BBF4}"/>
            </a:ext>
          </a:extLst>
        </xdr:cNvPr>
        <xdr:cNvSpPr/>
      </xdr:nvSpPr>
      <xdr:spPr>
        <a:xfrm>
          <a:off x="21272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60198</xdr:rowOff>
    </xdr:from>
    <xdr:to>
      <xdr:col>116</xdr:col>
      <xdr:colOff>63500</xdr:colOff>
      <xdr:row>39</xdr:row>
      <xdr:rowOff>67513</xdr:rowOff>
    </xdr:to>
    <xdr:cxnSp macro="">
      <xdr:nvCxnSpPr>
        <xdr:cNvPr id="495" name="直線コネクタ 494">
          <a:extLst>
            <a:ext uri="{FF2B5EF4-FFF2-40B4-BE49-F238E27FC236}">
              <a16:creationId xmlns:a16="http://schemas.microsoft.com/office/drawing/2014/main" id="{FB74D2F7-158B-4D4F-BF03-AC4C0301D287}"/>
            </a:ext>
          </a:extLst>
        </xdr:cNvPr>
        <xdr:cNvCxnSpPr/>
      </xdr:nvCxnSpPr>
      <xdr:spPr>
        <a:xfrm flipV="1">
          <a:off x="21323300" y="674674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29514</xdr:rowOff>
    </xdr:from>
    <xdr:to>
      <xdr:col>107</xdr:col>
      <xdr:colOff>101600</xdr:colOff>
      <xdr:row>39</xdr:row>
      <xdr:rowOff>131114</xdr:rowOff>
    </xdr:to>
    <xdr:sp macro="" textlink="">
      <xdr:nvSpPr>
        <xdr:cNvPr id="496" name="楕円 495">
          <a:extLst>
            <a:ext uri="{FF2B5EF4-FFF2-40B4-BE49-F238E27FC236}">
              <a16:creationId xmlns:a16="http://schemas.microsoft.com/office/drawing/2014/main" id="{25EDABAE-E711-4B53-A365-F21AEE614E99}"/>
            </a:ext>
          </a:extLst>
        </xdr:cNvPr>
        <xdr:cNvSpPr/>
      </xdr:nvSpPr>
      <xdr:spPr>
        <a:xfrm>
          <a:off x="20383500" y="67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67513</xdr:rowOff>
    </xdr:from>
    <xdr:to>
      <xdr:col>111</xdr:col>
      <xdr:colOff>177800</xdr:colOff>
      <xdr:row>39</xdr:row>
      <xdr:rowOff>80314</xdr:rowOff>
    </xdr:to>
    <xdr:cxnSp macro="">
      <xdr:nvCxnSpPr>
        <xdr:cNvPr id="497" name="直線コネクタ 496">
          <a:extLst>
            <a:ext uri="{FF2B5EF4-FFF2-40B4-BE49-F238E27FC236}">
              <a16:creationId xmlns:a16="http://schemas.microsoft.com/office/drawing/2014/main" id="{CC6437A1-4760-4F28-88CC-CB5ACEF3DA04}"/>
            </a:ext>
          </a:extLst>
        </xdr:cNvPr>
        <xdr:cNvCxnSpPr/>
      </xdr:nvCxnSpPr>
      <xdr:spPr>
        <a:xfrm flipV="1">
          <a:off x="20434300" y="67540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37744</xdr:rowOff>
    </xdr:from>
    <xdr:to>
      <xdr:col>102</xdr:col>
      <xdr:colOff>165100</xdr:colOff>
      <xdr:row>39</xdr:row>
      <xdr:rowOff>139344</xdr:rowOff>
    </xdr:to>
    <xdr:sp macro="" textlink="">
      <xdr:nvSpPr>
        <xdr:cNvPr id="498" name="楕円 497">
          <a:extLst>
            <a:ext uri="{FF2B5EF4-FFF2-40B4-BE49-F238E27FC236}">
              <a16:creationId xmlns:a16="http://schemas.microsoft.com/office/drawing/2014/main" id="{77B1A1AB-9387-4E7E-B2CC-ACF7D4E5B54D}"/>
            </a:ext>
          </a:extLst>
        </xdr:cNvPr>
        <xdr:cNvSpPr/>
      </xdr:nvSpPr>
      <xdr:spPr>
        <a:xfrm>
          <a:off x="19494500" y="67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80314</xdr:rowOff>
    </xdr:from>
    <xdr:to>
      <xdr:col>107</xdr:col>
      <xdr:colOff>50800</xdr:colOff>
      <xdr:row>39</xdr:row>
      <xdr:rowOff>88544</xdr:rowOff>
    </xdr:to>
    <xdr:cxnSp macro="">
      <xdr:nvCxnSpPr>
        <xdr:cNvPr id="499" name="直線コネクタ 498">
          <a:extLst>
            <a:ext uri="{FF2B5EF4-FFF2-40B4-BE49-F238E27FC236}">
              <a16:creationId xmlns:a16="http://schemas.microsoft.com/office/drawing/2014/main" id="{86DCC40F-4DCC-489E-8DAC-A3A4D4BF67F3}"/>
            </a:ext>
          </a:extLst>
        </xdr:cNvPr>
        <xdr:cNvCxnSpPr/>
      </xdr:nvCxnSpPr>
      <xdr:spPr>
        <a:xfrm flipV="1">
          <a:off x="19545300" y="676686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00" name="楕円 499">
          <a:extLst>
            <a:ext uri="{FF2B5EF4-FFF2-40B4-BE49-F238E27FC236}">
              <a16:creationId xmlns:a16="http://schemas.microsoft.com/office/drawing/2014/main" id="{8E4D8E69-558F-4D6C-B30F-56E7942C49BA}"/>
            </a:ext>
          </a:extLst>
        </xdr:cNvPr>
        <xdr:cNvSpPr/>
      </xdr:nvSpPr>
      <xdr:spPr>
        <a:xfrm>
          <a:off x="18605500" y="67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88544</xdr:rowOff>
    </xdr:from>
    <xdr:to>
      <xdr:col>102</xdr:col>
      <xdr:colOff>114300</xdr:colOff>
      <xdr:row>39</xdr:row>
      <xdr:rowOff>99517</xdr:rowOff>
    </xdr:to>
    <xdr:cxnSp macro="">
      <xdr:nvCxnSpPr>
        <xdr:cNvPr id="501" name="直線コネクタ 500">
          <a:extLst>
            <a:ext uri="{FF2B5EF4-FFF2-40B4-BE49-F238E27FC236}">
              <a16:creationId xmlns:a16="http://schemas.microsoft.com/office/drawing/2014/main" id="{C0E23956-0A13-476A-9056-50F2080856DE}"/>
            </a:ext>
          </a:extLst>
        </xdr:cNvPr>
        <xdr:cNvCxnSpPr/>
      </xdr:nvCxnSpPr>
      <xdr:spPr>
        <a:xfrm flipV="1">
          <a:off x="18656300" y="677509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792C875C-BF59-42A7-B0BA-180E00B00CED}"/>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9565A8D-8D37-4068-8998-BFB40EC7DA13}"/>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F994AC8-9E5C-4433-BADF-66D9E464138B}"/>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D7A082A7-945D-4C26-92AC-AD215C5AD219}"/>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134840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4BFEA6CC-0690-4383-909C-AC5451736B19}"/>
            </a:ext>
          </a:extLst>
        </xdr:cNvPr>
        <xdr:cNvSpPr txBox="1"/>
      </xdr:nvSpPr>
      <xdr:spPr>
        <a:xfrm>
          <a:off x="21075727"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147641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8E02A8B-1DCA-47A9-AE35-5FD3D416CB70}"/>
            </a:ext>
          </a:extLst>
        </xdr:cNvPr>
        <xdr:cNvSpPr txBox="1"/>
      </xdr:nvSpPr>
      <xdr:spPr>
        <a:xfrm>
          <a:off x="20199427" y="649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155871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A480BC0-8615-4DA1-95DE-5095970627C8}"/>
            </a:ext>
          </a:extLst>
        </xdr:cNvPr>
        <xdr:cNvSpPr txBox="1"/>
      </xdr:nvSpPr>
      <xdr:spPr>
        <a:xfrm>
          <a:off x="19310427" y="64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91FD1C1-6E1D-4175-8B9F-82689EDAE3DB}"/>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1C399C2-D560-48E0-A469-C12F2B7F4A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910EF00-120A-4EAC-9FDA-58527826FE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B479F873-A3F3-4ED1-B470-EA57FF5464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F6820BD4-AEAD-471E-8882-A56289EE6E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655C6BD-3A68-4BEB-9F06-0D961726ED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85F29536-78A2-4066-BFC5-8371C6FCBE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DBD8E556-5A98-4A9E-A731-C26BE2A661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66228D8B-E233-49EF-B50A-3A2C5579CEA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F11F938-F048-4339-89A6-7F77A869369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60F3A2D-8E8A-4072-A144-BF05A5A3214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D3C10FC-7210-4BCD-B0CE-E0D74ABB92E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D346315D-6C53-4DD3-AE87-591A76A7C10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78472920-BD0B-420B-8A2E-644454C2C23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ED6D1CE5-61A2-47AF-BEFC-B613C8FD8F4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855C6D90-84DC-419E-9CBB-D3FB1D6D928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9E4F861-F642-44B4-81F4-90F25F5D6AA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CD378554-2C0D-4E1F-B352-2E1ED4E2827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FF89613-A3AC-4C90-BD92-54AAD3BBE45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926E31E4-73D7-40AE-9781-8FA38878E3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79716FEA-A8FD-4EE8-8A26-8D901F27EA5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81A7E2F7-8D90-45CD-B0FD-C624F04E04C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2FE4CDD9-D728-43AE-BE93-D6CBC0AF7F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286741B2-37C0-4EDF-829B-A89C572C54C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63284A89-CE3A-45B3-9B90-ECC678357F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F36FE0FD-1EC8-4000-9213-58E348535F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36428972-EFE8-4C29-ACCF-64F9482EF637}"/>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77C5FA90-9994-478E-A9B0-62993D9EAD7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332FAA1B-83A6-4A60-9D0C-BBC418B7403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4365A1B4-4351-4E84-85B9-43BEC0D7616D}"/>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3D3895AD-71D9-4E7D-A096-8D7B24EBA257}"/>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7155B7A7-D09D-4325-8BFF-C6246847F7C6}"/>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B3CF9D1A-AF9A-424B-A763-6A5936F8377D}"/>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535C189B-C9A4-48F9-9DAB-FBF14AB4C8FE}"/>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808EA510-3AEB-4DD9-9B99-6E9A70D47409}"/>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FE304B64-7B06-4754-80F9-2307599C3761}"/>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D915CAEB-69C1-42EA-BD20-76DECC5290E2}"/>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8D59003-1E84-43B1-8E1F-D25F719C221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D44809E-4413-4AB3-81D8-093198956D1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8F86C74-62CC-41E7-A6D2-C280246BA8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46AF4FD-30A8-495C-88FB-2DFC136318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F077540-DDA5-46BB-996A-137C39E677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51" name="楕円 550">
          <a:extLst>
            <a:ext uri="{FF2B5EF4-FFF2-40B4-BE49-F238E27FC236}">
              <a16:creationId xmlns:a16="http://schemas.microsoft.com/office/drawing/2014/main" id="{370ED297-B239-40FC-8880-353B8B5D44A7}"/>
            </a:ext>
          </a:extLst>
        </xdr:cNvPr>
        <xdr:cNvSpPr/>
      </xdr:nvSpPr>
      <xdr:spPr>
        <a:xfrm>
          <a:off x="16268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3101</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22BF57AE-D2D5-4906-9DF6-249B2C0B3EA3}"/>
            </a:ext>
          </a:extLst>
        </xdr:cNvPr>
        <xdr:cNvSpPr txBox="1"/>
      </xdr:nvSpPr>
      <xdr:spPr>
        <a:xfrm>
          <a:off x="16357600" y="1011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127181</xdr:rowOff>
    </xdr:from>
    <xdr:to>
      <xdr:col>81</xdr:col>
      <xdr:colOff>101600</xdr:colOff>
      <xdr:row>60</xdr:row>
      <xdr:rowOff>57331</xdr:rowOff>
    </xdr:to>
    <xdr:sp macro="" textlink="">
      <xdr:nvSpPr>
        <xdr:cNvPr id="553" name="楕円 552">
          <a:extLst>
            <a:ext uri="{FF2B5EF4-FFF2-40B4-BE49-F238E27FC236}">
              <a16:creationId xmlns:a16="http://schemas.microsoft.com/office/drawing/2014/main" id="{895A76AB-2165-41A8-A84B-692C5CBBC479}"/>
            </a:ext>
          </a:extLst>
        </xdr:cNvPr>
        <xdr:cNvSpPr/>
      </xdr:nvSpPr>
      <xdr:spPr>
        <a:xfrm>
          <a:off x="15430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xdr:rowOff>
    </xdr:from>
    <xdr:to>
      <xdr:col>85</xdr:col>
      <xdr:colOff>127000</xdr:colOff>
      <xdr:row>60</xdr:row>
      <xdr:rowOff>31024</xdr:rowOff>
    </xdr:to>
    <xdr:cxnSp macro="">
      <xdr:nvCxnSpPr>
        <xdr:cNvPr id="554" name="直線コネクタ 553">
          <a:extLst>
            <a:ext uri="{FF2B5EF4-FFF2-40B4-BE49-F238E27FC236}">
              <a16:creationId xmlns:a16="http://schemas.microsoft.com/office/drawing/2014/main" id="{3EDE86D6-C669-40AC-B94D-FFED3B6C78DC}"/>
            </a:ext>
          </a:extLst>
        </xdr:cNvPr>
        <xdr:cNvCxnSpPr/>
      </xdr:nvCxnSpPr>
      <xdr:spPr>
        <a:xfrm>
          <a:off x="15481300" y="102935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55" name="楕円 554">
          <a:extLst>
            <a:ext uri="{FF2B5EF4-FFF2-40B4-BE49-F238E27FC236}">
              <a16:creationId xmlns:a16="http://schemas.microsoft.com/office/drawing/2014/main" id="{5F232E5B-7B8A-43FB-87B0-D4D215B2AB17}"/>
            </a:ext>
          </a:extLst>
        </xdr:cNvPr>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6531</xdr:rowOff>
    </xdr:to>
    <xdr:cxnSp macro="">
      <xdr:nvCxnSpPr>
        <xdr:cNvPr id="556" name="直線コネクタ 555">
          <a:extLst>
            <a:ext uri="{FF2B5EF4-FFF2-40B4-BE49-F238E27FC236}">
              <a16:creationId xmlns:a16="http://schemas.microsoft.com/office/drawing/2014/main" id="{F5EC233B-B2D4-423D-908E-E0EC6B5ABEB7}"/>
            </a:ext>
          </a:extLst>
        </xdr:cNvPr>
        <xdr:cNvCxnSpPr/>
      </xdr:nvCxnSpPr>
      <xdr:spPr>
        <a:xfrm>
          <a:off x="14592300" y="10267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73297</xdr:rowOff>
    </xdr:from>
    <xdr:to>
      <xdr:col>72</xdr:col>
      <xdr:colOff>38100</xdr:colOff>
      <xdr:row>60</xdr:row>
      <xdr:rowOff>3447</xdr:rowOff>
    </xdr:to>
    <xdr:sp macro="" textlink="">
      <xdr:nvSpPr>
        <xdr:cNvPr id="557" name="楕円 556">
          <a:extLst>
            <a:ext uri="{FF2B5EF4-FFF2-40B4-BE49-F238E27FC236}">
              <a16:creationId xmlns:a16="http://schemas.microsoft.com/office/drawing/2014/main" id="{9294A7F5-D69E-4534-A3B3-F724117DC3DA}"/>
            </a:ext>
          </a:extLst>
        </xdr:cNvPr>
        <xdr:cNvSpPr/>
      </xdr:nvSpPr>
      <xdr:spPr>
        <a:xfrm>
          <a:off x="13652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124097</xdr:rowOff>
    </xdr:from>
    <xdr:to>
      <xdr:col>76</xdr:col>
      <xdr:colOff>114300</xdr:colOff>
      <xdr:row>59</xdr:row>
      <xdr:rowOff>151856</xdr:rowOff>
    </xdr:to>
    <xdr:cxnSp macro="">
      <xdr:nvCxnSpPr>
        <xdr:cNvPr id="558" name="直線コネクタ 557">
          <a:extLst>
            <a:ext uri="{FF2B5EF4-FFF2-40B4-BE49-F238E27FC236}">
              <a16:creationId xmlns:a16="http://schemas.microsoft.com/office/drawing/2014/main" id="{53DC3BC3-2C43-4019-863E-743F34483FB8}"/>
            </a:ext>
          </a:extLst>
        </xdr:cNvPr>
        <xdr:cNvCxnSpPr/>
      </xdr:nvCxnSpPr>
      <xdr:spPr>
        <a:xfrm>
          <a:off x="13703300" y="102396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68399</xdr:rowOff>
    </xdr:from>
    <xdr:to>
      <xdr:col>67</xdr:col>
      <xdr:colOff>101600</xdr:colOff>
      <xdr:row>63</xdr:row>
      <xdr:rowOff>169999</xdr:rowOff>
    </xdr:to>
    <xdr:sp macro="" textlink="">
      <xdr:nvSpPr>
        <xdr:cNvPr id="559" name="楕円 558">
          <a:extLst>
            <a:ext uri="{FF2B5EF4-FFF2-40B4-BE49-F238E27FC236}">
              <a16:creationId xmlns:a16="http://schemas.microsoft.com/office/drawing/2014/main" id="{5C8276D9-4F7F-4269-8D56-4B042A14F158}"/>
            </a:ext>
          </a:extLst>
        </xdr:cNvPr>
        <xdr:cNvSpPr/>
      </xdr:nvSpPr>
      <xdr:spPr>
        <a:xfrm>
          <a:off x="12763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124097</xdr:rowOff>
    </xdr:from>
    <xdr:to>
      <xdr:col>71</xdr:col>
      <xdr:colOff>177800</xdr:colOff>
      <xdr:row>63</xdr:row>
      <xdr:rowOff>119199</xdr:rowOff>
    </xdr:to>
    <xdr:cxnSp macro="">
      <xdr:nvCxnSpPr>
        <xdr:cNvPr id="560" name="直線コネクタ 559">
          <a:extLst>
            <a:ext uri="{FF2B5EF4-FFF2-40B4-BE49-F238E27FC236}">
              <a16:creationId xmlns:a16="http://schemas.microsoft.com/office/drawing/2014/main" id="{BF4077AE-4836-45E9-91E3-83D6BF75D4B2}"/>
            </a:ext>
          </a:extLst>
        </xdr:cNvPr>
        <xdr:cNvCxnSpPr/>
      </xdr:nvCxnSpPr>
      <xdr:spPr>
        <a:xfrm flipV="1">
          <a:off x="12814300" y="10239647"/>
          <a:ext cx="889000" cy="6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a:extLst>
            <a:ext uri="{FF2B5EF4-FFF2-40B4-BE49-F238E27FC236}">
              <a16:creationId xmlns:a16="http://schemas.microsoft.com/office/drawing/2014/main" id="{8ED7929A-5D23-46C6-9416-3483D20AD36A}"/>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a:extLst>
            <a:ext uri="{FF2B5EF4-FFF2-40B4-BE49-F238E27FC236}">
              <a16:creationId xmlns:a16="http://schemas.microsoft.com/office/drawing/2014/main" id="{1541387A-A613-44CC-8A50-2DF9BAF61C39}"/>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B620A0A0-6F88-401A-B7C2-EB15C2FF93A2}"/>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73B467CD-E956-4FDE-9A4F-2EA003183BD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73858</xdr:rowOff>
    </xdr:from>
    <xdr:ext cx="405111" cy="259045"/>
    <xdr:sp macro="" textlink="">
      <xdr:nvSpPr>
        <xdr:cNvPr id="565" name="n_1mainValue【学校施設】&#10;有形固定資産減価償却率">
          <a:extLst>
            <a:ext uri="{FF2B5EF4-FFF2-40B4-BE49-F238E27FC236}">
              <a16:creationId xmlns:a16="http://schemas.microsoft.com/office/drawing/2014/main" id="{73EEE191-11AE-49B5-B679-CE865B808E48}"/>
            </a:ext>
          </a:extLst>
        </xdr:cNvPr>
        <xdr:cNvSpPr txBox="1"/>
      </xdr:nvSpPr>
      <xdr:spPr>
        <a:xfrm>
          <a:off x="15266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566" name="n_2mainValue【学校施設】&#10;有形固定資産減価償却率">
          <a:extLst>
            <a:ext uri="{FF2B5EF4-FFF2-40B4-BE49-F238E27FC236}">
              <a16:creationId xmlns:a16="http://schemas.microsoft.com/office/drawing/2014/main" id="{74CD8692-8437-42AC-B94B-9C979259C346}"/>
            </a:ext>
          </a:extLst>
        </xdr:cNvPr>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7" name="n_3mainValue【学校施設】&#10;有形固定資産減価償却率">
          <a:extLst>
            <a:ext uri="{FF2B5EF4-FFF2-40B4-BE49-F238E27FC236}">
              <a16:creationId xmlns:a16="http://schemas.microsoft.com/office/drawing/2014/main" id="{F8E876E4-DB74-489B-AF20-432B89076ADF}"/>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161126</xdr:rowOff>
    </xdr:from>
    <xdr:ext cx="405111" cy="259045"/>
    <xdr:sp macro="" textlink="">
      <xdr:nvSpPr>
        <xdr:cNvPr id="568" name="n_4mainValue【学校施設】&#10;有形固定資産減価償却率">
          <a:extLst>
            <a:ext uri="{FF2B5EF4-FFF2-40B4-BE49-F238E27FC236}">
              <a16:creationId xmlns:a16="http://schemas.microsoft.com/office/drawing/2014/main" id="{48FAE426-BDF8-4A9C-BC83-1A44025B4B16}"/>
            </a:ext>
          </a:extLst>
        </xdr:cNvPr>
        <xdr:cNvSpPr txBox="1"/>
      </xdr:nvSpPr>
      <xdr:spPr>
        <a:xfrm>
          <a:off x="126117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DCF75E41-FC76-4E6E-8975-BE8E071501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9091A0D-6BF2-443F-99CC-55F710944B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0BAC9BA-D4C7-4192-9EDC-6BBBED9B32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AFC8F86-D1C3-4AE4-AFD6-43B9642002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FC16C87-FDB8-439E-862C-CF29066C92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28D67B71-E767-4830-A3CE-F98A62C35D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849DDB69-1945-4DAC-9FA3-E17C08B72A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C9B9220-A091-41D6-B6CE-10BD058598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7C12200-39DE-47C8-A20D-DA99549C2F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568BE5D3-95C0-434E-8A60-F97C8F6147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B4C45675-7874-45F9-9005-01999E13EBD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5524E685-F94E-45AB-8E41-212040E0686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56D2A8B8-62C7-4527-A6CB-0AFF5F1B6C6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F39E8D09-D8FF-4810-AAAF-875A2E4CA941}"/>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712C3944-8DF6-41E1-B079-A30EC1243FF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27A220F0-754E-4DB4-BF62-81FC0DEEB63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CC098399-BDB4-4304-A35A-6291FBB061B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F41445F9-2724-4874-925D-3409F465AAA3}"/>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E712296B-175F-4CF6-87B1-BD5CA10BEEF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BA1247CA-022F-4482-895C-7D63D048DAF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80F800A8-2E7F-4AC5-8FE6-0F593E3D829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38326F51-A61E-4EB0-86DF-E7AE64EF7DF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F9097C9C-EAE2-4246-B13D-7BDD4BB063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E6DB3C72-C726-47C7-971F-38EAD8DD917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E04EA5D3-972E-4360-A10D-BBA7E0D858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A53A08B2-8028-4B7C-BEDA-64707144A5D6}"/>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FF776A26-4A9A-4AEC-BD3D-65FAD31B2D96}"/>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AACDF8BB-D212-4532-8443-10D9FCE4675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0E307B7F-9376-459C-BC16-2B9B7F438DE1}"/>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AC719FDE-C988-4203-9457-7F962DE058BB}"/>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E3D2269A-0F64-4416-B6AA-D0109199B87C}"/>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5953AE25-3F45-48E4-B71E-25C5F49AB85C}"/>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7F2016AA-EB6A-4691-8863-F70AC94C0EF6}"/>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64EEAF07-0FE6-4423-A5A8-C46D4DF48312}"/>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84941AA6-3801-4D86-A427-E4A8A9394BB3}"/>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F7085BB4-DF95-443B-A9A5-D98725567A6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772B663-5A20-476B-857B-95E9D8AC2B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696E193-3508-40F6-B9E1-AEC275035C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67EC535-82E6-40E2-9740-ACFF612DF3C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BA4A424-BCA9-4872-A228-D9D7E20C04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7EA28E6-28DA-4952-8571-BB56F3DFF2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10464</xdr:rowOff>
    </xdr:from>
    <xdr:to>
      <xdr:col>116</xdr:col>
      <xdr:colOff>114300</xdr:colOff>
      <xdr:row>63</xdr:row>
      <xdr:rowOff>112064</xdr:rowOff>
    </xdr:to>
    <xdr:sp macro="" textlink="">
      <xdr:nvSpPr>
        <xdr:cNvPr id="610" name="楕円 609">
          <a:extLst>
            <a:ext uri="{FF2B5EF4-FFF2-40B4-BE49-F238E27FC236}">
              <a16:creationId xmlns:a16="http://schemas.microsoft.com/office/drawing/2014/main" id="{E10A9207-C8BB-407C-906C-C4C24EB8C793}"/>
            </a:ext>
          </a:extLst>
        </xdr:cNvPr>
        <xdr:cNvSpPr/>
      </xdr:nvSpPr>
      <xdr:spPr>
        <a:xfrm>
          <a:off x="22110700" y="108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33341</xdr:rowOff>
    </xdr:from>
    <xdr:ext cx="469744" cy="259045"/>
    <xdr:sp macro="" textlink="">
      <xdr:nvSpPr>
        <xdr:cNvPr id="611" name="【学校施設】&#10;一人当たり面積該当値テキスト">
          <a:extLst>
            <a:ext uri="{FF2B5EF4-FFF2-40B4-BE49-F238E27FC236}">
              <a16:creationId xmlns:a16="http://schemas.microsoft.com/office/drawing/2014/main" id="{50DE1CC1-98B6-433C-A6B6-780CD4A424F9}"/>
            </a:ext>
          </a:extLst>
        </xdr:cNvPr>
        <xdr:cNvSpPr txBox="1"/>
      </xdr:nvSpPr>
      <xdr:spPr>
        <a:xfrm>
          <a:off x="22199600" y="1066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14710</xdr:rowOff>
    </xdr:from>
    <xdr:to>
      <xdr:col>112</xdr:col>
      <xdr:colOff>38100</xdr:colOff>
      <xdr:row>63</xdr:row>
      <xdr:rowOff>116310</xdr:rowOff>
    </xdr:to>
    <xdr:sp macro="" textlink="">
      <xdr:nvSpPr>
        <xdr:cNvPr id="612" name="楕円 611">
          <a:extLst>
            <a:ext uri="{FF2B5EF4-FFF2-40B4-BE49-F238E27FC236}">
              <a16:creationId xmlns:a16="http://schemas.microsoft.com/office/drawing/2014/main" id="{80A4C0DC-441E-4856-AE06-DFDEFDF199D1}"/>
            </a:ext>
          </a:extLst>
        </xdr:cNvPr>
        <xdr:cNvSpPr/>
      </xdr:nvSpPr>
      <xdr:spPr>
        <a:xfrm>
          <a:off x="21272500" y="108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61264</xdr:rowOff>
    </xdr:from>
    <xdr:to>
      <xdr:col>116</xdr:col>
      <xdr:colOff>63500</xdr:colOff>
      <xdr:row>63</xdr:row>
      <xdr:rowOff>65510</xdr:rowOff>
    </xdr:to>
    <xdr:cxnSp macro="">
      <xdr:nvCxnSpPr>
        <xdr:cNvPr id="613" name="直線コネクタ 612">
          <a:extLst>
            <a:ext uri="{FF2B5EF4-FFF2-40B4-BE49-F238E27FC236}">
              <a16:creationId xmlns:a16="http://schemas.microsoft.com/office/drawing/2014/main" id="{F4F84D68-EED0-49B8-B0A7-12024DCA9BAD}"/>
            </a:ext>
          </a:extLst>
        </xdr:cNvPr>
        <xdr:cNvCxnSpPr/>
      </xdr:nvCxnSpPr>
      <xdr:spPr>
        <a:xfrm flipV="1">
          <a:off x="21323300" y="10862614"/>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21797</xdr:rowOff>
    </xdr:from>
    <xdr:to>
      <xdr:col>107</xdr:col>
      <xdr:colOff>101600</xdr:colOff>
      <xdr:row>63</xdr:row>
      <xdr:rowOff>123397</xdr:rowOff>
    </xdr:to>
    <xdr:sp macro="" textlink="">
      <xdr:nvSpPr>
        <xdr:cNvPr id="614" name="楕円 613">
          <a:extLst>
            <a:ext uri="{FF2B5EF4-FFF2-40B4-BE49-F238E27FC236}">
              <a16:creationId xmlns:a16="http://schemas.microsoft.com/office/drawing/2014/main" id="{3B5271BB-BC1C-48A4-B1FB-61601FBDEE16}"/>
            </a:ext>
          </a:extLst>
        </xdr:cNvPr>
        <xdr:cNvSpPr/>
      </xdr:nvSpPr>
      <xdr:spPr>
        <a:xfrm>
          <a:off x="20383500" y="108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65510</xdr:rowOff>
    </xdr:from>
    <xdr:to>
      <xdr:col>111</xdr:col>
      <xdr:colOff>177800</xdr:colOff>
      <xdr:row>63</xdr:row>
      <xdr:rowOff>72597</xdr:rowOff>
    </xdr:to>
    <xdr:cxnSp macro="">
      <xdr:nvCxnSpPr>
        <xdr:cNvPr id="615" name="直線コネクタ 614">
          <a:extLst>
            <a:ext uri="{FF2B5EF4-FFF2-40B4-BE49-F238E27FC236}">
              <a16:creationId xmlns:a16="http://schemas.microsoft.com/office/drawing/2014/main" id="{9718296F-CE2C-4C66-B68D-95DEB94A0B25}"/>
            </a:ext>
          </a:extLst>
        </xdr:cNvPr>
        <xdr:cNvCxnSpPr/>
      </xdr:nvCxnSpPr>
      <xdr:spPr>
        <a:xfrm flipV="1">
          <a:off x="20434300" y="10866860"/>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26826</xdr:rowOff>
    </xdr:from>
    <xdr:to>
      <xdr:col>102</xdr:col>
      <xdr:colOff>165100</xdr:colOff>
      <xdr:row>63</xdr:row>
      <xdr:rowOff>128426</xdr:rowOff>
    </xdr:to>
    <xdr:sp macro="" textlink="">
      <xdr:nvSpPr>
        <xdr:cNvPr id="616" name="楕円 615">
          <a:extLst>
            <a:ext uri="{FF2B5EF4-FFF2-40B4-BE49-F238E27FC236}">
              <a16:creationId xmlns:a16="http://schemas.microsoft.com/office/drawing/2014/main" id="{C04064FB-0883-42E9-862C-F9591930A389}"/>
            </a:ext>
          </a:extLst>
        </xdr:cNvPr>
        <xdr:cNvSpPr/>
      </xdr:nvSpPr>
      <xdr:spPr>
        <a:xfrm>
          <a:off x="19494500" y="108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72597</xdr:rowOff>
    </xdr:from>
    <xdr:to>
      <xdr:col>107</xdr:col>
      <xdr:colOff>50800</xdr:colOff>
      <xdr:row>63</xdr:row>
      <xdr:rowOff>77626</xdr:rowOff>
    </xdr:to>
    <xdr:cxnSp macro="">
      <xdr:nvCxnSpPr>
        <xdr:cNvPr id="617" name="直線コネクタ 616">
          <a:extLst>
            <a:ext uri="{FF2B5EF4-FFF2-40B4-BE49-F238E27FC236}">
              <a16:creationId xmlns:a16="http://schemas.microsoft.com/office/drawing/2014/main" id="{3D8AAEA3-4C3B-4DA1-9A50-8922B6B4F7CA}"/>
            </a:ext>
          </a:extLst>
        </xdr:cNvPr>
        <xdr:cNvCxnSpPr/>
      </xdr:nvCxnSpPr>
      <xdr:spPr>
        <a:xfrm flipV="1">
          <a:off x="19545300" y="1087394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70064</xdr:rowOff>
    </xdr:from>
    <xdr:to>
      <xdr:col>98</xdr:col>
      <xdr:colOff>38100</xdr:colOff>
      <xdr:row>64</xdr:row>
      <xdr:rowOff>214</xdr:rowOff>
    </xdr:to>
    <xdr:sp macro="" textlink="">
      <xdr:nvSpPr>
        <xdr:cNvPr id="618" name="楕円 617">
          <a:extLst>
            <a:ext uri="{FF2B5EF4-FFF2-40B4-BE49-F238E27FC236}">
              <a16:creationId xmlns:a16="http://schemas.microsoft.com/office/drawing/2014/main" id="{C6917D49-F860-4E31-A6FD-B79173ACB049}"/>
            </a:ext>
          </a:extLst>
        </xdr:cNvPr>
        <xdr:cNvSpPr/>
      </xdr:nvSpPr>
      <xdr:spPr>
        <a:xfrm>
          <a:off x="18605500" y="108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77626</xdr:rowOff>
    </xdr:from>
    <xdr:to>
      <xdr:col>102</xdr:col>
      <xdr:colOff>114300</xdr:colOff>
      <xdr:row>63</xdr:row>
      <xdr:rowOff>120864</xdr:rowOff>
    </xdr:to>
    <xdr:cxnSp macro="">
      <xdr:nvCxnSpPr>
        <xdr:cNvPr id="619" name="直線コネクタ 618">
          <a:extLst>
            <a:ext uri="{FF2B5EF4-FFF2-40B4-BE49-F238E27FC236}">
              <a16:creationId xmlns:a16="http://schemas.microsoft.com/office/drawing/2014/main" id="{4B034ABF-A1A9-43F3-A3A9-198F32283A55}"/>
            </a:ext>
          </a:extLst>
        </xdr:cNvPr>
        <xdr:cNvCxnSpPr/>
      </xdr:nvCxnSpPr>
      <xdr:spPr>
        <a:xfrm flipV="1">
          <a:off x="18656300" y="10878976"/>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320851CB-25B5-466B-80CC-CB8C2E14949F}"/>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21" name="n_2aveValue【学校施設】&#10;一人当たり面積">
          <a:extLst>
            <a:ext uri="{FF2B5EF4-FFF2-40B4-BE49-F238E27FC236}">
              <a16:creationId xmlns:a16="http://schemas.microsoft.com/office/drawing/2014/main" id="{0E5F9B0C-3C72-4DE7-85B6-7C297328A05F}"/>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22" name="n_3aveValue【学校施設】&#10;一人当たり面積">
          <a:extLst>
            <a:ext uri="{FF2B5EF4-FFF2-40B4-BE49-F238E27FC236}">
              <a16:creationId xmlns:a16="http://schemas.microsoft.com/office/drawing/2014/main" id="{01B338C1-21BC-4AB1-93DE-FBFB95E6DE7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a:extLst>
            <a:ext uri="{FF2B5EF4-FFF2-40B4-BE49-F238E27FC236}">
              <a16:creationId xmlns:a16="http://schemas.microsoft.com/office/drawing/2014/main" id="{22EF716A-6A7F-4BD1-8A64-3CBB2B3C20D3}"/>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132837</xdr:rowOff>
    </xdr:from>
    <xdr:ext cx="469744" cy="259045"/>
    <xdr:sp macro="" textlink="">
      <xdr:nvSpPr>
        <xdr:cNvPr id="624" name="n_1mainValue【学校施設】&#10;一人当たり面積">
          <a:extLst>
            <a:ext uri="{FF2B5EF4-FFF2-40B4-BE49-F238E27FC236}">
              <a16:creationId xmlns:a16="http://schemas.microsoft.com/office/drawing/2014/main" id="{3E1666FA-B8C2-4972-A87F-215F0C5E1A4C}"/>
            </a:ext>
          </a:extLst>
        </xdr:cNvPr>
        <xdr:cNvSpPr txBox="1"/>
      </xdr:nvSpPr>
      <xdr:spPr>
        <a:xfrm>
          <a:off x="21075727" y="1059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139924</xdr:rowOff>
    </xdr:from>
    <xdr:ext cx="469744" cy="259045"/>
    <xdr:sp macro="" textlink="">
      <xdr:nvSpPr>
        <xdr:cNvPr id="625" name="n_2mainValue【学校施設】&#10;一人当たり面積">
          <a:extLst>
            <a:ext uri="{FF2B5EF4-FFF2-40B4-BE49-F238E27FC236}">
              <a16:creationId xmlns:a16="http://schemas.microsoft.com/office/drawing/2014/main" id="{F1A252F3-1113-42E6-94E0-657325911166}"/>
            </a:ext>
          </a:extLst>
        </xdr:cNvPr>
        <xdr:cNvSpPr txBox="1"/>
      </xdr:nvSpPr>
      <xdr:spPr>
        <a:xfrm>
          <a:off x="20199427" y="1059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144953</xdr:rowOff>
    </xdr:from>
    <xdr:ext cx="469744" cy="259045"/>
    <xdr:sp macro="" textlink="">
      <xdr:nvSpPr>
        <xdr:cNvPr id="626" name="n_3mainValue【学校施設】&#10;一人当たり面積">
          <a:extLst>
            <a:ext uri="{FF2B5EF4-FFF2-40B4-BE49-F238E27FC236}">
              <a16:creationId xmlns:a16="http://schemas.microsoft.com/office/drawing/2014/main" id="{79419DB9-FDED-446C-A90B-48733783BEE7}"/>
            </a:ext>
          </a:extLst>
        </xdr:cNvPr>
        <xdr:cNvSpPr txBox="1"/>
      </xdr:nvSpPr>
      <xdr:spPr>
        <a:xfrm>
          <a:off x="19310427" y="1060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16741</xdr:rowOff>
    </xdr:from>
    <xdr:ext cx="469744" cy="259045"/>
    <xdr:sp macro="" textlink="">
      <xdr:nvSpPr>
        <xdr:cNvPr id="627" name="n_4mainValue【学校施設】&#10;一人当たり面積">
          <a:extLst>
            <a:ext uri="{FF2B5EF4-FFF2-40B4-BE49-F238E27FC236}">
              <a16:creationId xmlns:a16="http://schemas.microsoft.com/office/drawing/2014/main" id="{C861E18E-DD03-415C-8FAE-E15A8A789D01}"/>
            </a:ext>
          </a:extLst>
        </xdr:cNvPr>
        <xdr:cNvSpPr txBox="1"/>
      </xdr:nvSpPr>
      <xdr:spPr>
        <a:xfrm>
          <a:off x="18421427" y="1064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D6BF4FC4-F4C5-47BE-97A4-5EB5D4184A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7A51D8AD-9A62-49D6-A151-4A1AF648AC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4883252C-4459-440E-9C39-59608586A2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B39FC39A-25D1-4DA3-B982-7D5CBA35AF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FD4B628A-49DB-49FE-9BCA-0D05DC34DD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A1DBA6FD-5E3F-4A0D-ABF1-D21932CF50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49ECB70D-9A7D-4985-B615-D658EAC97C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9B792839-8C6F-497E-B9C4-929CBADDBE7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F275D054-A632-4B7A-A2E9-64E25F5DD7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360DB975-9FF3-4C90-85AC-C0C4D3AA41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9F9D09C4-1118-44A5-B1D5-D717030060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4D6D4C39-9ECB-4053-A047-982EBF4B66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69DE4D51-67C3-45BF-9274-21BC2E282A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B8BD227F-9589-4B71-B155-620FF1BB62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FA85839A-EF8A-4AB7-BD23-EC47330242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F71D780D-C9E5-43C0-9778-EB953CEA997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5952DD0B-AC6E-4D64-8D67-9AC47500BD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86B43E1D-4A96-4AD7-82F7-25541A4569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F617680C-C0EB-4258-8471-23BE589FE6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ABD1B313-60B1-4B36-81BB-13F40BDDE67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59283730-C154-491E-88BB-C189583A30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DE2CB813-9DD1-4F59-A67B-BDBED077DD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2887A70D-4D0B-4EBF-B15E-83672B70EE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DCDA11AA-EF17-4DB5-9C45-C6ECEA3826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C76A280E-6D64-425E-BDCF-B2A7AE1237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68BA9BD-64B7-4706-94EC-0A97674BA99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A379B8FC-BE13-466C-9BAF-44C0500F4A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39619799-C5DB-4CC9-9A9E-31516B734F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3ECE088E-F735-4696-A158-20FA1871A7F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1F2A1C7E-BC8A-41F5-ABAF-FE2E51A4C7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94790601-7336-4410-9220-0852B09D21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14AA2C6B-C02B-4DCE-8A73-EACF571EC04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B315865F-635A-4DE4-9171-FB06B676939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7F895853-413D-4904-B30C-7F94F85E892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7A1CA8A4-787D-4F0D-AE54-E04D64C55DD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54233543-B02C-46DC-AEBA-8668935C133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5774E39C-3183-4D1D-ABF3-929BF26118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04673036-5A7C-4394-93AC-76E128EB43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6F12C1AB-FC0B-43BE-AED7-6B002E3CCCB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C7051139-53B5-47AD-AADF-C369F7E6B0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5E5D5EE2-4955-402F-A705-3007F189D4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DA005A90-B76C-4B65-B398-9C670E08593F}"/>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FC1CE336-686E-4BE5-B5F4-0D3905ABBA0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66AF817C-3A9C-44A8-92C0-5EE912E0352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70D3C2B4-BC78-4096-BCF6-F8276B9F287A}"/>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34B83FE2-F9DC-4DF4-B71E-AE9B5EAC857F}"/>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74" name="【公民館】&#10;有形固定資産減価償却率平均値テキスト">
          <a:extLst>
            <a:ext uri="{FF2B5EF4-FFF2-40B4-BE49-F238E27FC236}">
              <a16:creationId xmlns:a16="http://schemas.microsoft.com/office/drawing/2014/main" id="{F939C9E0-9275-41BD-8D4D-DD85848B1FF1}"/>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A1171150-1E7E-408D-ADDA-EADB1E3CF259}"/>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42C6ACC0-4A2A-4EBD-AFE4-72E29A12332D}"/>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542A32DF-FDA5-4B21-A3BB-AC65AC7BA78F}"/>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4BE82A38-8C3D-4BFC-9348-ED2EB90BA1B8}"/>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1DDDA6F2-750D-4342-99B6-2566E0A2DB8C}"/>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7F0AED2-CB2E-4247-99E5-9DCD9A4199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12A0DFD-8ACA-4759-A756-33E23C469D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F120A9E-9C51-4814-B126-4D390146EE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81582CE-E8D5-4E29-882A-30392F1C695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713ED381-43D5-4134-B1BF-51664F0C70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685" name="楕円 684">
          <a:extLst>
            <a:ext uri="{FF2B5EF4-FFF2-40B4-BE49-F238E27FC236}">
              <a16:creationId xmlns:a16="http://schemas.microsoft.com/office/drawing/2014/main" id="{AAA42DCE-CF6D-4076-9EBA-F61DF2B7DB8F}"/>
            </a:ext>
          </a:extLst>
        </xdr:cNvPr>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72770</xdr:rowOff>
    </xdr:from>
    <xdr:ext cx="405111" cy="259045"/>
    <xdr:sp macro="" textlink="">
      <xdr:nvSpPr>
        <xdr:cNvPr id="686" name="【公民館】&#10;有形固定資産減価償却率該当値テキスト">
          <a:extLst>
            <a:ext uri="{FF2B5EF4-FFF2-40B4-BE49-F238E27FC236}">
              <a16:creationId xmlns:a16="http://schemas.microsoft.com/office/drawing/2014/main" id="{108C50F2-054C-4952-A6B8-C1CA8317F3F1}"/>
            </a:ext>
          </a:extLst>
        </xdr:cNvPr>
        <xdr:cNvSpPr txBox="1"/>
      </xdr:nvSpPr>
      <xdr:spPr>
        <a:xfrm>
          <a:off x="16357600" y="1790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687" name="楕円 686">
          <a:extLst>
            <a:ext uri="{FF2B5EF4-FFF2-40B4-BE49-F238E27FC236}">
              <a16:creationId xmlns:a16="http://schemas.microsoft.com/office/drawing/2014/main" id="{2C81E06E-3932-45B9-88A3-35C0FB26BAB2}"/>
            </a:ext>
          </a:extLst>
        </xdr:cNvPr>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100693</xdr:rowOff>
    </xdr:to>
    <xdr:cxnSp macro="">
      <xdr:nvCxnSpPr>
        <xdr:cNvPr id="688" name="直線コネクタ 687">
          <a:extLst>
            <a:ext uri="{FF2B5EF4-FFF2-40B4-BE49-F238E27FC236}">
              <a16:creationId xmlns:a16="http://schemas.microsoft.com/office/drawing/2014/main" id="{2BFC317E-C67C-4DC6-8F90-5E00A42819F3}"/>
            </a:ext>
          </a:extLst>
        </xdr:cNvPr>
        <xdr:cNvCxnSpPr/>
      </xdr:nvCxnSpPr>
      <xdr:spPr>
        <a:xfrm>
          <a:off x="15481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89" name="楕円 688">
          <a:extLst>
            <a:ext uri="{FF2B5EF4-FFF2-40B4-BE49-F238E27FC236}">
              <a16:creationId xmlns:a16="http://schemas.microsoft.com/office/drawing/2014/main" id="{6B030301-89AC-49F2-8E7D-8219FF9D975B}"/>
            </a:ext>
          </a:extLst>
        </xdr:cNvPr>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68036</xdr:rowOff>
    </xdr:to>
    <xdr:cxnSp macro="">
      <xdr:nvCxnSpPr>
        <xdr:cNvPr id="690" name="直線コネクタ 689">
          <a:extLst>
            <a:ext uri="{FF2B5EF4-FFF2-40B4-BE49-F238E27FC236}">
              <a16:creationId xmlns:a16="http://schemas.microsoft.com/office/drawing/2014/main" id="{5975ABAB-B885-4B73-BD04-F55556145393}"/>
            </a:ext>
          </a:extLst>
        </xdr:cNvPr>
        <xdr:cNvCxnSpPr/>
      </xdr:nvCxnSpPr>
      <xdr:spPr>
        <a:xfrm>
          <a:off x="14592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123371</xdr:rowOff>
    </xdr:from>
    <xdr:to>
      <xdr:col>72</xdr:col>
      <xdr:colOff>38100</xdr:colOff>
      <xdr:row>105</xdr:row>
      <xdr:rowOff>53521</xdr:rowOff>
    </xdr:to>
    <xdr:sp macro="" textlink="">
      <xdr:nvSpPr>
        <xdr:cNvPr id="691" name="楕円 690">
          <a:extLst>
            <a:ext uri="{FF2B5EF4-FFF2-40B4-BE49-F238E27FC236}">
              <a16:creationId xmlns:a16="http://schemas.microsoft.com/office/drawing/2014/main" id="{180895B3-E59B-4C02-80B7-4A4DE8452524}"/>
            </a:ext>
          </a:extLst>
        </xdr:cNvPr>
        <xdr:cNvSpPr/>
      </xdr:nvSpPr>
      <xdr:spPr>
        <a:xfrm>
          <a:off x="1365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35379</xdr:rowOff>
    </xdr:to>
    <xdr:cxnSp macro="">
      <xdr:nvCxnSpPr>
        <xdr:cNvPr id="692" name="直線コネクタ 691">
          <a:extLst>
            <a:ext uri="{FF2B5EF4-FFF2-40B4-BE49-F238E27FC236}">
              <a16:creationId xmlns:a16="http://schemas.microsoft.com/office/drawing/2014/main" id="{044CE231-ABF8-4BAA-A4D7-F83B5717364B}"/>
            </a:ext>
          </a:extLst>
        </xdr:cNvPr>
        <xdr:cNvCxnSpPr/>
      </xdr:nvCxnSpPr>
      <xdr:spPr>
        <a:xfrm>
          <a:off x="13703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58057</xdr:rowOff>
    </xdr:from>
    <xdr:to>
      <xdr:col>67</xdr:col>
      <xdr:colOff>101600</xdr:colOff>
      <xdr:row>104</xdr:row>
      <xdr:rowOff>159657</xdr:rowOff>
    </xdr:to>
    <xdr:sp macro="" textlink="">
      <xdr:nvSpPr>
        <xdr:cNvPr id="693" name="楕円 692">
          <a:extLst>
            <a:ext uri="{FF2B5EF4-FFF2-40B4-BE49-F238E27FC236}">
              <a16:creationId xmlns:a16="http://schemas.microsoft.com/office/drawing/2014/main" id="{A1404AFD-0982-4CEF-942B-FFCFED792E43}"/>
            </a:ext>
          </a:extLst>
        </xdr:cNvPr>
        <xdr:cNvSpPr/>
      </xdr:nvSpPr>
      <xdr:spPr>
        <a:xfrm>
          <a:off x="1276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108857</xdr:rowOff>
    </xdr:from>
    <xdr:to>
      <xdr:col>71</xdr:col>
      <xdr:colOff>177800</xdr:colOff>
      <xdr:row>105</xdr:row>
      <xdr:rowOff>2721</xdr:rowOff>
    </xdr:to>
    <xdr:cxnSp macro="">
      <xdr:nvCxnSpPr>
        <xdr:cNvPr id="694" name="直線コネクタ 693">
          <a:extLst>
            <a:ext uri="{FF2B5EF4-FFF2-40B4-BE49-F238E27FC236}">
              <a16:creationId xmlns:a16="http://schemas.microsoft.com/office/drawing/2014/main" id="{CD5905C6-016E-400A-AE64-B24C66455193}"/>
            </a:ext>
          </a:extLst>
        </xdr:cNvPr>
        <xdr:cNvCxnSpPr/>
      </xdr:nvCxnSpPr>
      <xdr:spPr>
        <a:xfrm>
          <a:off x="12814300" y="179396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95" name="n_1aveValue【公民館】&#10;有形固定資産減価償却率">
          <a:extLst>
            <a:ext uri="{FF2B5EF4-FFF2-40B4-BE49-F238E27FC236}">
              <a16:creationId xmlns:a16="http://schemas.microsoft.com/office/drawing/2014/main" id="{501D7496-8B55-40A9-B2AC-C2047ACD409E}"/>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96" name="n_2aveValue【公民館】&#10;有形固定資産減価償却率">
          <a:extLst>
            <a:ext uri="{FF2B5EF4-FFF2-40B4-BE49-F238E27FC236}">
              <a16:creationId xmlns:a16="http://schemas.microsoft.com/office/drawing/2014/main" id="{4674A04E-8C07-45A2-8D77-505B777B53B3}"/>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7" name="n_3aveValue【公民館】&#10;有形固定資産減価償却率">
          <a:extLst>
            <a:ext uri="{FF2B5EF4-FFF2-40B4-BE49-F238E27FC236}">
              <a16:creationId xmlns:a16="http://schemas.microsoft.com/office/drawing/2014/main" id="{C4D40A74-0721-4D8D-B2F4-955234D3C6E9}"/>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698" name="n_4aveValue【公民館】&#10;有形固定資産減価償却率">
          <a:extLst>
            <a:ext uri="{FF2B5EF4-FFF2-40B4-BE49-F238E27FC236}">
              <a16:creationId xmlns:a16="http://schemas.microsoft.com/office/drawing/2014/main" id="{109BD1C8-12ED-40A9-8B4F-5747CD5F0FC3}"/>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135363</xdr:rowOff>
    </xdr:from>
    <xdr:ext cx="405111" cy="259045"/>
    <xdr:sp macro="" textlink="">
      <xdr:nvSpPr>
        <xdr:cNvPr id="699" name="n_1mainValue【公民館】&#10;有形固定資産減価償却率">
          <a:extLst>
            <a:ext uri="{FF2B5EF4-FFF2-40B4-BE49-F238E27FC236}">
              <a16:creationId xmlns:a16="http://schemas.microsoft.com/office/drawing/2014/main" id="{CCC4917C-1C2E-4D81-806E-80C91889C985}"/>
            </a:ext>
          </a:extLst>
        </xdr:cNvPr>
        <xdr:cNvSpPr txBox="1"/>
      </xdr:nvSpPr>
      <xdr:spPr>
        <a:xfrm>
          <a:off x="152660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00" name="n_2mainValue【公民館】&#10;有形固定資産減価償却率">
          <a:extLst>
            <a:ext uri="{FF2B5EF4-FFF2-40B4-BE49-F238E27FC236}">
              <a16:creationId xmlns:a16="http://schemas.microsoft.com/office/drawing/2014/main" id="{C6DB1616-EE05-4A53-9D62-5DAE20B3135B}"/>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70048</xdr:rowOff>
    </xdr:from>
    <xdr:ext cx="405111" cy="259045"/>
    <xdr:sp macro="" textlink="">
      <xdr:nvSpPr>
        <xdr:cNvPr id="701" name="n_3mainValue【公民館】&#10;有形固定資産減価償却率">
          <a:extLst>
            <a:ext uri="{FF2B5EF4-FFF2-40B4-BE49-F238E27FC236}">
              <a16:creationId xmlns:a16="http://schemas.microsoft.com/office/drawing/2014/main" id="{1BA6FC9D-02FA-46CB-8A50-09EB60DA7310}"/>
            </a:ext>
          </a:extLst>
        </xdr:cNvPr>
        <xdr:cNvSpPr txBox="1"/>
      </xdr:nvSpPr>
      <xdr:spPr>
        <a:xfrm>
          <a:off x="13500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4734</xdr:rowOff>
    </xdr:from>
    <xdr:ext cx="405111" cy="259045"/>
    <xdr:sp macro="" textlink="">
      <xdr:nvSpPr>
        <xdr:cNvPr id="702" name="n_4mainValue【公民館】&#10;有形固定資産減価償却率">
          <a:extLst>
            <a:ext uri="{FF2B5EF4-FFF2-40B4-BE49-F238E27FC236}">
              <a16:creationId xmlns:a16="http://schemas.microsoft.com/office/drawing/2014/main" id="{2CF577F2-F389-4CA0-BE7D-24F9EA7D3506}"/>
            </a:ext>
          </a:extLst>
        </xdr:cNvPr>
        <xdr:cNvSpPr txBox="1"/>
      </xdr:nvSpPr>
      <xdr:spPr>
        <a:xfrm>
          <a:off x="12611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BF13A233-ACBA-443B-ADA2-4CAFE89F25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BD8458E9-23D7-47E0-A58C-274EF4F675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D3DC8822-E12E-495D-9906-0F442BE901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2B0F606A-A470-42C9-A97F-82DC3C67FAB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CB25EB76-7176-4A8A-808F-DEBEF9D0D0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D8E14375-9A06-47EC-892A-4EAFA1501E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37BE88C9-AF77-4E0A-AF8F-0CC99275B3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5301E02A-43A8-4FD7-9775-A7454053B2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EA8A5F31-A1C3-48B9-A52A-BBCD43E08E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3EC74580-76F3-4AF5-870B-5DCD997052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1C05EB16-002D-428A-A58C-0E2B22E5175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C1B5CF4D-2BB1-4226-8A6C-9E71E422430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EA9C96A2-B882-4E70-A8BF-6642A2CAADD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34D9CFCF-E215-49F0-8374-B552C419DBE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421502A2-3C38-4C81-87BF-762FBC22655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3436748B-E472-4D10-8909-41F519888B1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F8D9EC60-5B7C-4402-A601-5C6B04E08A0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A4ADFB8A-E09F-4A92-AC4C-7843C3E35B4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ACE50059-C13F-4821-AE6E-B4678F6A9D9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0C6C47B9-619C-48F8-ABFA-8850E4C3DFE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88B03CA-790C-4C8F-82A4-635A69463C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69DCF2EA-FC9C-4912-9854-909A0E6527C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7581B969-BB62-498D-82C4-FF9919538D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219BCC83-618B-48FD-B116-7D7163D47BB7}"/>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71A87E91-0EB0-4907-91CC-3475FB19869C}"/>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C02AA3F9-A8DF-4D9C-8E50-0CDB31395145}"/>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43FB058B-2877-4983-B5E5-641174447F07}"/>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6C1AE3F4-3236-478D-A6C0-EED330424EBF}"/>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a:extLst>
            <a:ext uri="{FF2B5EF4-FFF2-40B4-BE49-F238E27FC236}">
              <a16:creationId xmlns:a16="http://schemas.microsoft.com/office/drawing/2014/main" id="{3F14A7A9-BABB-4FB3-B18D-048962156A19}"/>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6E1FB0E6-1D82-45C2-86B5-5DE3EF03DDCB}"/>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C9539EFC-7C1D-43A8-8E56-54612B0800BB}"/>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B4EFD118-935B-4540-B020-B5A59F192098}"/>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86AD73FD-16DD-4316-9573-14BD41990C65}"/>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EE1627D4-52CC-484C-8A4D-E17D24B3AA36}"/>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DD032E7-95E7-4E53-9176-E685285114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01A90C1-616A-4726-BDDB-FE4DFBAC5B8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7191565-A00D-4420-A251-E65CBD02BF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C4B0070-4A63-412C-B633-D51B98E10C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30B018F-B93D-46BE-AF04-30D03891D8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59613</xdr:rowOff>
    </xdr:from>
    <xdr:to>
      <xdr:col>116</xdr:col>
      <xdr:colOff>114300</xdr:colOff>
      <xdr:row>108</xdr:row>
      <xdr:rowOff>161213</xdr:rowOff>
    </xdr:to>
    <xdr:sp macro="" textlink="">
      <xdr:nvSpPr>
        <xdr:cNvPr id="742" name="楕円 741">
          <a:extLst>
            <a:ext uri="{FF2B5EF4-FFF2-40B4-BE49-F238E27FC236}">
              <a16:creationId xmlns:a16="http://schemas.microsoft.com/office/drawing/2014/main" id="{959414E4-5F40-4191-8C9A-2CEBBAE37D7F}"/>
            </a:ext>
          </a:extLst>
        </xdr:cNvPr>
        <xdr:cNvSpPr/>
      </xdr:nvSpPr>
      <xdr:spPr>
        <a:xfrm>
          <a:off x="22110700" y="185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5426</xdr:rowOff>
    </xdr:from>
    <xdr:ext cx="469744" cy="259045"/>
    <xdr:sp macro="" textlink="">
      <xdr:nvSpPr>
        <xdr:cNvPr id="743" name="【公民館】&#10;一人当たり面積該当値テキスト">
          <a:extLst>
            <a:ext uri="{FF2B5EF4-FFF2-40B4-BE49-F238E27FC236}">
              <a16:creationId xmlns:a16="http://schemas.microsoft.com/office/drawing/2014/main" id="{4755B602-3F9B-4EC0-9633-D3B3752C2FAD}"/>
            </a:ext>
          </a:extLst>
        </xdr:cNvPr>
        <xdr:cNvSpPr txBox="1"/>
      </xdr:nvSpPr>
      <xdr:spPr>
        <a:xfrm>
          <a:off x="22199600" y="185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60376</xdr:rowOff>
    </xdr:from>
    <xdr:to>
      <xdr:col>112</xdr:col>
      <xdr:colOff>38100</xdr:colOff>
      <xdr:row>108</xdr:row>
      <xdr:rowOff>161976</xdr:rowOff>
    </xdr:to>
    <xdr:sp macro="" textlink="">
      <xdr:nvSpPr>
        <xdr:cNvPr id="744" name="楕円 743">
          <a:extLst>
            <a:ext uri="{FF2B5EF4-FFF2-40B4-BE49-F238E27FC236}">
              <a16:creationId xmlns:a16="http://schemas.microsoft.com/office/drawing/2014/main" id="{F9CCBB27-89AB-4E04-8979-29EA88A1A4D1}"/>
            </a:ext>
          </a:extLst>
        </xdr:cNvPr>
        <xdr:cNvSpPr/>
      </xdr:nvSpPr>
      <xdr:spPr>
        <a:xfrm>
          <a:off x="21272500" y="185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110413</xdr:rowOff>
    </xdr:from>
    <xdr:to>
      <xdr:col>116</xdr:col>
      <xdr:colOff>63500</xdr:colOff>
      <xdr:row>108</xdr:row>
      <xdr:rowOff>111176</xdr:rowOff>
    </xdr:to>
    <xdr:cxnSp macro="">
      <xdr:nvCxnSpPr>
        <xdr:cNvPr id="745" name="直線コネクタ 744">
          <a:extLst>
            <a:ext uri="{FF2B5EF4-FFF2-40B4-BE49-F238E27FC236}">
              <a16:creationId xmlns:a16="http://schemas.microsoft.com/office/drawing/2014/main" id="{42B06734-C82E-4891-983A-B560CD2FC9D4}"/>
            </a:ext>
          </a:extLst>
        </xdr:cNvPr>
        <xdr:cNvCxnSpPr/>
      </xdr:nvCxnSpPr>
      <xdr:spPr>
        <a:xfrm flipV="1">
          <a:off x="21323300" y="1862701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61595</xdr:rowOff>
    </xdr:from>
    <xdr:to>
      <xdr:col>107</xdr:col>
      <xdr:colOff>101600</xdr:colOff>
      <xdr:row>108</xdr:row>
      <xdr:rowOff>163195</xdr:rowOff>
    </xdr:to>
    <xdr:sp macro="" textlink="">
      <xdr:nvSpPr>
        <xdr:cNvPr id="746" name="楕円 745">
          <a:extLst>
            <a:ext uri="{FF2B5EF4-FFF2-40B4-BE49-F238E27FC236}">
              <a16:creationId xmlns:a16="http://schemas.microsoft.com/office/drawing/2014/main" id="{83CF2CC1-0CFE-46EA-9BF1-B7400542CF3F}"/>
            </a:ext>
          </a:extLst>
        </xdr:cNvPr>
        <xdr:cNvSpPr/>
      </xdr:nvSpPr>
      <xdr:spPr>
        <a:xfrm>
          <a:off x="20383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111176</xdr:rowOff>
    </xdr:from>
    <xdr:to>
      <xdr:col>111</xdr:col>
      <xdr:colOff>177800</xdr:colOff>
      <xdr:row>108</xdr:row>
      <xdr:rowOff>112395</xdr:rowOff>
    </xdr:to>
    <xdr:cxnSp macro="">
      <xdr:nvCxnSpPr>
        <xdr:cNvPr id="747" name="直線コネクタ 746">
          <a:extLst>
            <a:ext uri="{FF2B5EF4-FFF2-40B4-BE49-F238E27FC236}">
              <a16:creationId xmlns:a16="http://schemas.microsoft.com/office/drawing/2014/main" id="{B3497316-9BE3-4AB9-871D-BEBC58D0DD27}"/>
            </a:ext>
          </a:extLst>
        </xdr:cNvPr>
        <xdr:cNvCxnSpPr/>
      </xdr:nvCxnSpPr>
      <xdr:spPr>
        <a:xfrm flipV="1">
          <a:off x="20434300" y="1862777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62433</xdr:rowOff>
    </xdr:from>
    <xdr:to>
      <xdr:col>102</xdr:col>
      <xdr:colOff>165100</xdr:colOff>
      <xdr:row>108</xdr:row>
      <xdr:rowOff>164033</xdr:rowOff>
    </xdr:to>
    <xdr:sp macro="" textlink="">
      <xdr:nvSpPr>
        <xdr:cNvPr id="748" name="楕円 747">
          <a:extLst>
            <a:ext uri="{FF2B5EF4-FFF2-40B4-BE49-F238E27FC236}">
              <a16:creationId xmlns:a16="http://schemas.microsoft.com/office/drawing/2014/main" id="{E7B4C167-986F-4D06-ABF8-B4BED1E94CF0}"/>
            </a:ext>
          </a:extLst>
        </xdr:cNvPr>
        <xdr:cNvSpPr/>
      </xdr:nvSpPr>
      <xdr:spPr>
        <a:xfrm>
          <a:off x="19494500" y="185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112395</xdr:rowOff>
    </xdr:from>
    <xdr:to>
      <xdr:col>107</xdr:col>
      <xdr:colOff>50800</xdr:colOff>
      <xdr:row>108</xdr:row>
      <xdr:rowOff>113233</xdr:rowOff>
    </xdr:to>
    <xdr:cxnSp macro="">
      <xdr:nvCxnSpPr>
        <xdr:cNvPr id="749" name="直線コネクタ 748">
          <a:extLst>
            <a:ext uri="{FF2B5EF4-FFF2-40B4-BE49-F238E27FC236}">
              <a16:creationId xmlns:a16="http://schemas.microsoft.com/office/drawing/2014/main" id="{2B3E8433-1E2B-4C8D-882A-71FA8E917330}"/>
            </a:ext>
          </a:extLst>
        </xdr:cNvPr>
        <xdr:cNvCxnSpPr/>
      </xdr:nvCxnSpPr>
      <xdr:spPr>
        <a:xfrm flipV="1">
          <a:off x="19545300" y="186289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63500</xdr:rowOff>
    </xdr:from>
    <xdr:to>
      <xdr:col>98</xdr:col>
      <xdr:colOff>38100</xdr:colOff>
      <xdr:row>108</xdr:row>
      <xdr:rowOff>165100</xdr:rowOff>
    </xdr:to>
    <xdr:sp macro="" textlink="">
      <xdr:nvSpPr>
        <xdr:cNvPr id="750" name="楕円 749">
          <a:extLst>
            <a:ext uri="{FF2B5EF4-FFF2-40B4-BE49-F238E27FC236}">
              <a16:creationId xmlns:a16="http://schemas.microsoft.com/office/drawing/2014/main" id="{C065578A-A7AC-4324-A41D-E87D7EDD4D3C}"/>
            </a:ext>
          </a:extLst>
        </xdr:cNvPr>
        <xdr:cNvSpPr/>
      </xdr:nvSpPr>
      <xdr:spPr>
        <a:xfrm>
          <a:off x="18605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113233</xdr:rowOff>
    </xdr:from>
    <xdr:to>
      <xdr:col>102</xdr:col>
      <xdr:colOff>114300</xdr:colOff>
      <xdr:row>108</xdr:row>
      <xdr:rowOff>114300</xdr:rowOff>
    </xdr:to>
    <xdr:cxnSp macro="">
      <xdr:nvCxnSpPr>
        <xdr:cNvPr id="751" name="直線コネクタ 750">
          <a:extLst>
            <a:ext uri="{FF2B5EF4-FFF2-40B4-BE49-F238E27FC236}">
              <a16:creationId xmlns:a16="http://schemas.microsoft.com/office/drawing/2014/main" id="{2E5C1839-599D-4E4A-91FD-CA527826CD94}"/>
            </a:ext>
          </a:extLst>
        </xdr:cNvPr>
        <xdr:cNvCxnSpPr/>
      </xdr:nvCxnSpPr>
      <xdr:spPr>
        <a:xfrm flipV="1">
          <a:off x="18656300" y="186298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599A3E09-0C51-4FBC-8F1E-E3F77F5ADB03}"/>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71061B3E-6F58-424C-86D0-9FC52B00E99F}"/>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54" name="n_3aveValue【公民館】&#10;一人当たり面積">
          <a:extLst>
            <a:ext uri="{FF2B5EF4-FFF2-40B4-BE49-F238E27FC236}">
              <a16:creationId xmlns:a16="http://schemas.microsoft.com/office/drawing/2014/main" id="{F5F4D6CB-1928-488C-83BD-FD39F83C0F87}"/>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55" name="n_4aveValue【公民館】&#10;一人当たり面積">
          <a:extLst>
            <a:ext uri="{FF2B5EF4-FFF2-40B4-BE49-F238E27FC236}">
              <a16:creationId xmlns:a16="http://schemas.microsoft.com/office/drawing/2014/main" id="{4F34F146-08D9-4A87-8CDD-3971619CCEEC}"/>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153103</xdr:rowOff>
    </xdr:from>
    <xdr:ext cx="469744" cy="259045"/>
    <xdr:sp macro="" textlink="">
      <xdr:nvSpPr>
        <xdr:cNvPr id="756" name="n_1mainValue【公民館】&#10;一人当たり面積">
          <a:extLst>
            <a:ext uri="{FF2B5EF4-FFF2-40B4-BE49-F238E27FC236}">
              <a16:creationId xmlns:a16="http://schemas.microsoft.com/office/drawing/2014/main" id="{06DC0932-14D0-4B8A-98CF-1199397C128A}"/>
            </a:ext>
          </a:extLst>
        </xdr:cNvPr>
        <xdr:cNvSpPr txBox="1"/>
      </xdr:nvSpPr>
      <xdr:spPr>
        <a:xfrm>
          <a:off x="21075727" y="1866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154322</xdr:rowOff>
    </xdr:from>
    <xdr:ext cx="469744" cy="259045"/>
    <xdr:sp macro="" textlink="">
      <xdr:nvSpPr>
        <xdr:cNvPr id="757" name="n_2mainValue【公民館】&#10;一人当たり面積">
          <a:extLst>
            <a:ext uri="{FF2B5EF4-FFF2-40B4-BE49-F238E27FC236}">
              <a16:creationId xmlns:a16="http://schemas.microsoft.com/office/drawing/2014/main" id="{450FA1D3-0DEE-4FBF-9DB4-A314499F12F8}"/>
            </a:ext>
          </a:extLst>
        </xdr:cNvPr>
        <xdr:cNvSpPr txBox="1"/>
      </xdr:nvSpPr>
      <xdr:spPr>
        <a:xfrm>
          <a:off x="20199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155160</xdr:rowOff>
    </xdr:from>
    <xdr:ext cx="469744" cy="259045"/>
    <xdr:sp macro="" textlink="">
      <xdr:nvSpPr>
        <xdr:cNvPr id="758" name="n_3mainValue【公民館】&#10;一人当たり面積">
          <a:extLst>
            <a:ext uri="{FF2B5EF4-FFF2-40B4-BE49-F238E27FC236}">
              <a16:creationId xmlns:a16="http://schemas.microsoft.com/office/drawing/2014/main" id="{0CCE85E6-DB0D-4152-AC2C-9EBF28E0CA7D}"/>
            </a:ext>
          </a:extLst>
        </xdr:cNvPr>
        <xdr:cNvSpPr txBox="1"/>
      </xdr:nvSpPr>
      <xdr:spPr>
        <a:xfrm>
          <a:off x="19310427" y="186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156227</xdr:rowOff>
    </xdr:from>
    <xdr:ext cx="469744" cy="259045"/>
    <xdr:sp macro="" textlink="">
      <xdr:nvSpPr>
        <xdr:cNvPr id="759" name="n_4mainValue【公民館】&#10;一人当たり面積">
          <a:extLst>
            <a:ext uri="{FF2B5EF4-FFF2-40B4-BE49-F238E27FC236}">
              <a16:creationId xmlns:a16="http://schemas.microsoft.com/office/drawing/2014/main" id="{9A038E44-39B7-4CB4-9793-B95104E3A5C4}"/>
            </a:ext>
          </a:extLst>
        </xdr:cNvPr>
        <xdr:cNvSpPr txBox="1"/>
      </xdr:nvSpPr>
      <xdr:spPr>
        <a:xfrm>
          <a:off x="18421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9AA1F91D-61C0-4862-82B8-ECFA088CAE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B850C9BF-6E98-4638-8652-87AA50C925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B2254E72-1876-4F46-8563-3D4CBAD911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道路・橋梁の減価償却率について、類似団体と比較して低くなっている。離島の小さな町であり、インフラ整備が本土に比べると遅かったことと、改良・更新を計画的に行ってきたことが要因と考えられる。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また、学校施設については、平成２８年度に町立中学校を新設したことにより、減価償却率が大きく下がっている。なお、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令和３年度以降で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町内の小学校についても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大規模な改築を予定して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おり、今後の更新状況により数値は更に下がることが見込まれる。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は今年度に２棟の住宅を新築した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ため、減価償却率は下がることが見込まれる。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001E49-3562-4ACD-A706-E229BD9B1A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011C7C-924E-40ED-8854-62AAEAF66A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956187-2889-4B8D-A535-27EF562834A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F4F953-2C07-40F3-B0A5-B0585071AB3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6773AE-335A-4E75-8F88-AA34FF93554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2D2565-7EFA-4CD3-AB91-CC387D15BC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C81C62-8DE5-42C5-A213-0100B043E2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803949-9C42-460B-A168-CBA394DF13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464F7F-2C29-4330-AB4C-3408891E88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144224-F6D6-4EAC-8CAB-BC0474C1B6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2,001
2,000
76.50
3,838,169
3,778,072
59,977
2,080,156
4,909,923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7DC28A-114D-45F6-BCF6-C022C8DF72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C87C45-5517-47F9-8FCB-292BD659F1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3885EE6-7DC9-48FA-B57C-1FA188A728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57C05F-FA40-4BDD-B7AB-74C024A2BE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B4E08F-10A7-4EE9-82D7-A2788A544A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F0067F8-6A50-4868-8F30-E5CE2213B11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BABD34-6412-4C2B-B583-F9092CD19C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FFDFAF-441A-41B9-A2EC-107CA06D38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0DCA73-9EFB-4C3C-B950-6BCB23678E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13911E-F427-4716-BA3B-D18DA0FBAF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26425C-A0F1-4482-8BDC-CEBEEB7A6A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ECF76C-36D0-4E5B-928F-734EEEBD1A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53C6FA-538D-425E-B38F-8C065F39A9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E61248-FBA5-4EAC-ADA3-999BE165B4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F669C6-CF60-4933-9963-43DCBBF3C0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E075CA-DC0F-42CB-BE43-B99650EE5A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8239B2-EB40-4E1C-8F7C-05CA3D3E34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71BCD9-C8E9-4C1E-91D6-B0ABFC763E4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D89A39-81A7-4E2D-A17B-9368A15292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31C8263-CD48-4363-91D5-F109CF100D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F23D681-5177-4DDB-AE2C-B6A218A36A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0EFD43-FF29-4BCD-8DA2-553C27F2B8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30CDB7-08D8-40DB-A84F-A5D8D77153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C7AF519-1C85-49C8-A8C2-12CA20639C8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B7B650-FD21-4192-A99B-941C93E2476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4ECF02-8914-4709-8324-6B96ACFA9D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136DB2-808F-45D1-97C7-0ADAB2CA9E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D935C7-71A2-4C48-8E69-9DA17E4A29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9A6888-B755-447A-90ED-BACD0617FCB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A20D4C9-4869-4E5E-90DE-C0BDE17E9A1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7064A85-F78F-48E1-BD55-A03FCD40A3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1938EEF-B455-4EAC-A512-32DFB2834E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F214F95-2B74-4124-ACB6-D40BB32F14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C3110CF-7F6A-4E71-9B86-2106AB9EFA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27B6508-B362-4B09-A3E1-2C6A6F2365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AA109AE-2B33-4D90-AAE6-083215CCAE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17EB345-92DD-4F49-A585-8FDCFB3CDB6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C170E96-4871-4B7B-8ED6-18F6F52BB19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3419D1C-445C-4CC4-9C6E-B894248F3C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231C927-5350-4284-B5E3-1C9F1A070C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81F2603-21C9-4FD4-8CC6-E3DE9B1EEA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3127D41-1F1F-4744-9508-57CE7EBECA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4D1AE03-8AF1-4031-9536-7A429BEF4E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E8F2B05-42FF-47E7-A02D-C15F233144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FE956B7-D748-44D2-8CBA-44420A1514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6367DC4-63AB-49BF-81EE-79E336277B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E039CFA-6AAE-4B12-90B2-916697E413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81CEEB7-2122-439E-9A55-23F6A61DF5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4B0D104-EC0C-453D-B824-95550C64126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5F4104E-688F-4C1E-8DE4-FD8EA85DD93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380F4FC-5237-4502-B68A-5D70F33078D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DFA2428-703A-4CED-9A01-386E5965C6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6E43047-32E4-498B-980A-8C6FC8018DD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A8D0C5E-9902-4040-B2FC-19F51FF0E8B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EC9153F-D74F-4A9B-97AE-470FC824747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8304F06-47ED-4F64-AA84-5B2032EC654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75EF2AA-62A8-4E09-B4DA-D529AD15314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4DE1A54-18DB-47A8-809A-FB13FB463F8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2CDEA1B-C366-4B0E-83F4-508B56B55F3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CDCDEFC-DDD6-454C-BE25-F0FB52E582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4E32D86-A135-439C-A93C-8E463C1647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175BC93-44DE-4D83-9DA3-A65BE3A3C0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39F3D43-D2F9-42E2-82F5-06356DE855A7}"/>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0E697B8-A1A5-4F82-80D8-B800FEEE7AC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1D26798-71EC-400B-8ABC-9CAEF1B3C11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5C3C61E-77F1-4A64-B3F8-F47898533A11}"/>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7016CAD1-4618-4FDD-94EB-848BC51950E9}"/>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327BA67-B765-41AF-A7E9-AE0E71F6FC53}"/>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07AA09C3-8324-4A2F-9B54-6CF3B7364DCD}"/>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72B3E954-9BE7-4BF3-81B9-E4C821514A9A}"/>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3B5539DF-806B-414F-B430-26CCF9B97D15}"/>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111BE301-D75A-4AD0-A92E-061013B5E244}"/>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8D4A4E53-C69A-48FC-A8DA-A0F51693A131}"/>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50052B7-9922-4D38-A5E8-CE4C05F6C1B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AC71FB8-8B6F-42BD-9EEC-8224741D94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E0BBA05-6C9C-47C7-8688-3B6F6DF4A6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7612058-8578-42E0-B8D9-5DA55CF3B9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38AE358-1472-4E78-850D-1C9B496A61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37374</xdr:rowOff>
    </xdr:from>
    <xdr:to>
      <xdr:col>24</xdr:col>
      <xdr:colOff>114300</xdr:colOff>
      <xdr:row>60</xdr:row>
      <xdr:rowOff>138974</xdr:rowOff>
    </xdr:to>
    <xdr:sp macro="" textlink="">
      <xdr:nvSpPr>
        <xdr:cNvPr id="90" name="楕円 89">
          <a:extLst>
            <a:ext uri="{FF2B5EF4-FFF2-40B4-BE49-F238E27FC236}">
              <a16:creationId xmlns:a16="http://schemas.microsoft.com/office/drawing/2014/main" id="{882F4DDE-6E18-4E7F-91C7-475AABFF705E}"/>
            </a:ext>
          </a:extLst>
        </xdr:cNvPr>
        <xdr:cNvSpPr/>
      </xdr:nvSpPr>
      <xdr:spPr>
        <a:xfrm>
          <a:off x="4584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60251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9211042-1770-4995-9574-710D6EE21834}"/>
            </a:ext>
          </a:extLst>
        </xdr:cNvPr>
        <xdr:cNvSpPr txBox="1"/>
      </xdr:nvSpPr>
      <xdr:spPr>
        <a:xfrm>
          <a:off x="4673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92" name="楕円 91">
          <a:extLst>
            <a:ext uri="{FF2B5EF4-FFF2-40B4-BE49-F238E27FC236}">
              <a16:creationId xmlns:a16="http://schemas.microsoft.com/office/drawing/2014/main" id="{67507F44-00BA-4FC5-9D67-C4B295C7D3B0}"/>
            </a:ext>
          </a:extLst>
        </xdr:cNvPr>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52251</xdr:rowOff>
    </xdr:from>
    <xdr:to>
      <xdr:col>24</xdr:col>
      <xdr:colOff>63500</xdr:colOff>
      <xdr:row>60</xdr:row>
      <xdr:rowOff>88174</xdr:rowOff>
    </xdr:to>
    <xdr:cxnSp macro="">
      <xdr:nvCxnSpPr>
        <xdr:cNvPr id="93" name="直線コネクタ 92">
          <a:extLst>
            <a:ext uri="{FF2B5EF4-FFF2-40B4-BE49-F238E27FC236}">
              <a16:creationId xmlns:a16="http://schemas.microsoft.com/office/drawing/2014/main" id="{7DB5713F-B7E0-450C-A5B7-993E2D52EA69}"/>
            </a:ext>
          </a:extLst>
        </xdr:cNvPr>
        <xdr:cNvCxnSpPr/>
      </xdr:nvCxnSpPr>
      <xdr:spPr>
        <a:xfrm>
          <a:off x="3797300" y="103392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94" name="楕円 93">
          <a:extLst>
            <a:ext uri="{FF2B5EF4-FFF2-40B4-BE49-F238E27FC236}">
              <a16:creationId xmlns:a16="http://schemas.microsoft.com/office/drawing/2014/main" id="{5617C9FB-1FBB-41A8-8AF7-E6684C7148E9}"/>
            </a:ext>
          </a:extLst>
        </xdr:cNvPr>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52251</xdr:rowOff>
    </xdr:to>
    <xdr:cxnSp macro="">
      <xdr:nvCxnSpPr>
        <xdr:cNvPr id="95" name="直線コネクタ 94">
          <a:extLst>
            <a:ext uri="{FF2B5EF4-FFF2-40B4-BE49-F238E27FC236}">
              <a16:creationId xmlns:a16="http://schemas.microsoft.com/office/drawing/2014/main" id="{F1108D03-D182-4775-8998-50C2E290A707}"/>
            </a:ext>
          </a:extLst>
        </xdr:cNvPr>
        <xdr:cNvCxnSpPr/>
      </xdr:nvCxnSpPr>
      <xdr:spPr>
        <a:xfrm>
          <a:off x="2908300" y="103033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96" name="楕円 95">
          <a:extLst>
            <a:ext uri="{FF2B5EF4-FFF2-40B4-BE49-F238E27FC236}">
              <a16:creationId xmlns:a16="http://schemas.microsoft.com/office/drawing/2014/main" id="{B2CD0264-C8FB-460F-99CC-8A3485437A05}"/>
            </a:ext>
          </a:extLst>
        </xdr:cNvPr>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16328</xdr:rowOff>
    </xdr:to>
    <xdr:cxnSp macro="">
      <xdr:nvCxnSpPr>
        <xdr:cNvPr id="97" name="直線コネクタ 96">
          <a:extLst>
            <a:ext uri="{FF2B5EF4-FFF2-40B4-BE49-F238E27FC236}">
              <a16:creationId xmlns:a16="http://schemas.microsoft.com/office/drawing/2014/main" id="{BEDE183D-7A39-40A7-81A7-D7D555264770}"/>
            </a:ext>
          </a:extLst>
        </xdr:cNvPr>
        <xdr:cNvCxnSpPr/>
      </xdr:nvCxnSpPr>
      <xdr:spPr>
        <a:xfrm>
          <a:off x="2019300" y="102674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98" name="楕円 97">
          <a:extLst>
            <a:ext uri="{FF2B5EF4-FFF2-40B4-BE49-F238E27FC236}">
              <a16:creationId xmlns:a16="http://schemas.microsoft.com/office/drawing/2014/main" id="{ADCE967B-52BF-41EF-81BB-C737EFD3DCDF}"/>
            </a:ext>
          </a:extLst>
        </xdr:cNvPr>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151856</xdr:rowOff>
    </xdr:to>
    <xdr:cxnSp macro="">
      <xdr:nvCxnSpPr>
        <xdr:cNvPr id="99" name="直線コネクタ 98">
          <a:extLst>
            <a:ext uri="{FF2B5EF4-FFF2-40B4-BE49-F238E27FC236}">
              <a16:creationId xmlns:a16="http://schemas.microsoft.com/office/drawing/2014/main" id="{7FCC17DA-5B7B-4406-B4A9-04FA76AE0509}"/>
            </a:ext>
          </a:extLst>
        </xdr:cNvPr>
        <xdr:cNvCxnSpPr/>
      </xdr:nvCxnSpPr>
      <xdr:spPr>
        <a:xfrm>
          <a:off x="1130300" y="101955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9A429FF3-6386-4BDB-A5B7-A49EE8664609}"/>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9D15B308-B034-4364-A010-9C69896B0142}"/>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a:extLst>
            <a:ext uri="{FF2B5EF4-FFF2-40B4-BE49-F238E27FC236}">
              <a16:creationId xmlns:a16="http://schemas.microsoft.com/office/drawing/2014/main" id="{935C48F9-0BEF-45E8-AC25-80E4A3DF0311}"/>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a:extLst>
            <a:ext uri="{FF2B5EF4-FFF2-40B4-BE49-F238E27FC236}">
              <a16:creationId xmlns:a16="http://schemas.microsoft.com/office/drawing/2014/main" id="{128CD120-83B1-4EB7-88A8-67AA2E3FDBF4}"/>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119578</xdr:rowOff>
    </xdr:from>
    <xdr:ext cx="405111" cy="259045"/>
    <xdr:sp macro="" textlink="">
      <xdr:nvSpPr>
        <xdr:cNvPr id="104" name="n_1mainValue【体育館・プール】&#10;有形固定資産減価償却率">
          <a:extLst>
            <a:ext uri="{FF2B5EF4-FFF2-40B4-BE49-F238E27FC236}">
              <a16:creationId xmlns:a16="http://schemas.microsoft.com/office/drawing/2014/main" id="{F3588776-7788-4EFA-A55B-45263DE9BB7C}"/>
            </a:ext>
          </a:extLst>
        </xdr:cNvPr>
        <xdr:cNvSpPr txBox="1"/>
      </xdr:nvSpPr>
      <xdr:spPr>
        <a:xfrm>
          <a:off x="3582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105" name="n_2mainValue【体育館・プール】&#10;有形固定資産減価償却率">
          <a:extLst>
            <a:ext uri="{FF2B5EF4-FFF2-40B4-BE49-F238E27FC236}">
              <a16:creationId xmlns:a16="http://schemas.microsoft.com/office/drawing/2014/main" id="{DC960785-500F-4C1D-B458-59CB6FEC789A}"/>
            </a:ext>
          </a:extLst>
        </xdr:cNvPr>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106" name="n_3mainValue【体育館・プール】&#10;有形固定資産減価償却率">
          <a:extLst>
            <a:ext uri="{FF2B5EF4-FFF2-40B4-BE49-F238E27FC236}">
              <a16:creationId xmlns:a16="http://schemas.microsoft.com/office/drawing/2014/main" id="{0FCA386D-216F-4BF6-8D66-45CE9DA4831A}"/>
            </a:ext>
          </a:extLst>
        </xdr:cNvPr>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107" name="n_4mainValue【体育館・プール】&#10;有形固定資産減価償却率">
          <a:extLst>
            <a:ext uri="{FF2B5EF4-FFF2-40B4-BE49-F238E27FC236}">
              <a16:creationId xmlns:a16="http://schemas.microsoft.com/office/drawing/2014/main" id="{F14D1ED8-FF3D-4199-8983-D60964F7A073}"/>
            </a:ext>
          </a:extLst>
        </xdr:cNvPr>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CB99860-A3FB-41C1-938B-4D8397AB5A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04A1797-5BE6-45EC-A376-3C1596ED1D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22554FF0-2055-4100-8D41-BB1E239D40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148FF0B-114A-4549-A579-CB497869CD4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8FFD0991-3BD4-454D-B317-18FC44B5297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A264BF5-19EC-4A00-864B-9828B68DA4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33A15F0-0E63-4565-977D-5E238251A1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CB2EB52-BD10-44AC-8479-BD7D7CF2FB8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AFC8A4D-61FF-46B2-B1C3-8E6B24FE7C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3ACE4833-A6DA-48E1-9566-14C8735C03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F4252C52-EBE6-486E-82D2-0399410B614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C9D340A6-13DA-46D6-99F1-C8CBBCFF34A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D7B29506-16CE-4413-B7D2-D46D739C229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F42E4AC-288C-4A19-99CA-0BBEDD0D024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695CD20F-06BB-4EE4-8AE5-339A8CF7AB4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6682628D-4458-46EB-87CB-ED15193D1ED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E95DCE4D-FE90-49F6-878D-7EE5C2DCFD6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ABE1D3AB-5042-4045-8B4C-CC507573BF7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316F833C-BE2C-4D0D-8EA4-9314E9BEE85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4243A9FA-A480-4FF5-BD44-AB4CDBF101A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56683938-B26A-43C2-87F6-FB79E7A1E9D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CF4E194A-063C-4CC8-97D0-44D8CEAE7FF7}"/>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3E8B94ED-596B-4445-8989-546823CBFD1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2A734621-9637-48F5-AE1A-A6A83D11D58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7D757699-1452-4E1B-8475-553ED92EA28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B9939C4B-1008-4AEE-9FE9-4B50BE47F2D4}"/>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7F2D3835-0FF7-48BC-AFA9-5A4C04505AB6}"/>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A42BD01C-3183-4270-ABA6-30CB32388635}"/>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88B515F5-C195-4FA1-9BF8-590055F684AD}"/>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90B0C29F-09CD-4907-8BD4-FE8B757DC6E2}"/>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a:extLst>
            <a:ext uri="{FF2B5EF4-FFF2-40B4-BE49-F238E27FC236}">
              <a16:creationId xmlns:a16="http://schemas.microsoft.com/office/drawing/2014/main" id="{22EBAA70-0981-4023-BEC9-E5C24FA142A3}"/>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8B6F711D-DF40-45F7-AA5B-E5E93C70CEB7}"/>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B4E5140E-97CD-467A-9066-86D24146F0D5}"/>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0BEE1C7D-1AD1-4189-8336-84EE7222101C}"/>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F9DCBB0C-877D-4215-923C-7610FB685544}"/>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B7D52D2D-7B6C-4EA9-8980-9851E73A367B}"/>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0D7931D-A85B-4250-B6ED-85015CA37E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D53D383-F121-4315-9C81-69D1F664D4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5053B267-E65E-4847-8671-54E584B500F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E87D9C2-892C-4CC8-B93D-1E652A6E8E7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82C09102-980E-48AB-8BC2-5EAF52C82E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73297</xdr:rowOff>
    </xdr:from>
    <xdr:to>
      <xdr:col>55</xdr:col>
      <xdr:colOff>50800</xdr:colOff>
      <xdr:row>63</xdr:row>
      <xdr:rowOff>3447</xdr:rowOff>
    </xdr:to>
    <xdr:sp macro="" textlink="">
      <xdr:nvSpPr>
        <xdr:cNvPr id="149" name="楕円 148">
          <a:extLst>
            <a:ext uri="{FF2B5EF4-FFF2-40B4-BE49-F238E27FC236}">
              <a16:creationId xmlns:a16="http://schemas.microsoft.com/office/drawing/2014/main" id="{EEE6F45F-4F22-4675-90B8-1C74004CC214}"/>
            </a:ext>
          </a:extLst>
        </xdr:cNvPr>
        <xdr:cNvSpPr/>
      </xdr:nvSpPr>
      <xdr:spPr>
        <a:xfrm>
          <a:off x="10426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96174</xdr:rowOff>
    </xdr:from>
    <xdr:ext cx="469744" cy="259045"/>
    <xdr:sp macro="" textlink="">
      <xdr:nvSpPr>
        <xdr:cNvPr id="150" name="【体育館・プール】&#10;一人当たり面積該当値テキスト">
          <a:extLst>
            <a:ext uri="{FF2B5EF4-FFF2-40B4-BE49-F238E27FC236}">
              <a16:creationId xmlns:a16="http://schemas.microsoft.com/office/drawing/2014/main" id="{E45D13D6-863C-4642-8453-CFC7BB003365}"/>
            </a:ext>
          </a:extLst>
        </xdr:cNvPr>
        <xdr:cNvSpPr txBox="1"/>
      </xdr:nvSpPr>
      <xdr:spPr>
        <a:xfrm>
          <a:off x="10515600" y="105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79339</xdr:rowOff>
    </xdr:from>
    <xdr:to>
      <xdr:col>50</xdr:col>
      <xdr:colOff>165100</xdr:colOff>
      <xdr:row>63</xdr:row>
      <xdr:rowOff>9489</xdr:rowOff>
    </xdr:to>
    <xdr:sp macro="" textlink="">
      <xdr:nvSpPr>
        <xdr:cNvPr id="151" name="楕円 150">
          <a:extLst>
            <a:ext uri="{FF2B5EF4-FFF2-40B4-BE49-F238E27FC236}">
              <a16:creationId xmlns:a16="http://schemas.microsoft.com/office/drawing/2014/main" id="{B67E216E-B8A4-42D8-AC9C-05BE1E0CFD6D}"/>
            </a:ext>
          </a:extLst>
        </xdr:cNvPr>
        <xdr:cNvSpPr/>
      </xdr:nvSpPr>
      <xdr:spPr>
        <a:xfrm>
          <a:off x="9588500" y="107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124097</xdr:rowOff>
    </xdr:from>
    <xdr:to>
      <xdr:col>55</xdr:col>
      <xdr:colOff>0</xdr:colOff>
      <xdr:row>62</xdr:row>
      <xdr:rowOff>130139</xdr:rowOff>
    </xdr:to>
    <xdr:cxnSp macro="">
      <xdr:nvCxnSpPr>
        <xdr:cNvPr id="152" name="直線コネクタ 151">
          <a:extLst>
            <a:ext uri="{FF2B5EF4-FFF2-40B4-BE49-F238E27FC236}">
              <a16:creationId xmlns:a16="http://schemas.microsoft.com/office/drawing/2014/main" id="{098B32A1-9981-4B48-8104-CF68CCB75C9D}"/>
            </a:ext>
          </a:extLst>
        </xdr:cNvPr>
        <xdr:cNvCxnSpPr/>
      </xdr:nvCxnSpPr>
      <xdr:spPr>
        <a:xfrm flipV="1">
          <a:off x="9639300" y="10753997"/>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89626</xdr:rowOff>
    </xdr:from>
    <xdr:to>
      <xdr:col>46</xdr:col>
      <xdr:colOff>38100</xdr:colOff>
      <xdr:row>63</xdr:row>
      <xdr:rowOff>19776</xdr:rowOff>
    </xdr:to>
    <xdr:sp macro="" textlink="">
      <xdr:nvSpPr>
        <xdr:cNvPr id="153" name="楕円 152">
          <a:extLst>
            <a:ext uri="{FF2B5EF4-FFF2-40B4-BE49-F238E27FC236}">
              <a16:creationId xmlns:a16="http://schemas.microsoft.com/office/drawing/2014/main" id="{0C62C5FC-BD10-4A8C-B68D-DDD571D7731A}"/>
            </a:ext>
          </a:extLst>
        </xdr:cNvPr>
        <xdr:cNvSpPr/>
      </xdr:nvSpPr>
      <xdr:spPr>
        <a:xfrm>
          <a:off x="8699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130139</xdr:rowOff>
    </xdr:from>
    <xdr:to>
      <xdr:col>50</xdr:col>
      <xdr:colOff>114300</xdr:colOff>
      <xdr:row>62</xdr:row>
      <xdr:rowOff>140426</xdr:rowOff>
    </xdr:to>
    <xdr:cxnSp macro="">
      <xdr:nvCxnSpPr>
        <xdr:cNvPr id="154" name="直線コネクタ 153">
          <a:extLst>
            <a:ext uri="{FF2B5EF4-FFF2-40B4-BE49-F238E27FC236}">
              <a16:creationId xmlns:a16="http://schemas.microsoft.com/office/drawing/2014/main" id="{EDB9A06B-55AA-48D8-B5A0-29DF3A7CFE29}"/>
            </a:ext>
          </a:extLst>
        </xdr:cNvPr>
        <xdr:cNvCxnSpPr/>
      </xdr:nvCxnSpPr>
      <xdr:spPr>
        <a:xfrm flipV="1">
          <a:off x="8750300" y="1076003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96974</xdr:rowOff>
    </xdr:from>
    <xdr:to>
      <xdr:col>41</xdr:col>
      <xdr:colOff>101600</xdr:colOff>
      <xdr:row>63</xdr:row>
      <xdr:rowOff>27124</xdr:rowOff>
    </xdr:to>
    <xdr:sp macro="" textlink="">
      <xdr:nvSpPr>
        <xdr:cNvPr id="155" name="楕円 154">
          <a:extLst>
            <a:ext uri="{FF2B5EF4-FFF2-40B4-BE49-F238E27FC236}">
              <a16:creationId xmlns:a16="http://schemas.microsoft.com/office/drawing/2014/main" id="{787C52E4-6F54-434E-92E9-A15EFD4B519B}"/>
            </a:ext>
          </a:extLst>
        </xdr:cNvPr>
        <xdr:cNvSpPr/>
      </xdr:nvSpPr>
      <xdr:spPr>
        <a:xfrm>
          <a:off x="7810500" y="107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140426</xdr:rowOff>
    </xdr:from>
    <xdr:to>
      <xdr:col>45</xdr:col>
      <xdr:colOff>177800</xdr:colOff>
      <xdr:row>62</xdr:row>
      <xdr:rowOff>147774</xdr:rowOff>
    </xdr:to>
    <xdr:cxnSp macro="">
      <xdr:nvCxnSpPr>
        <xdr:cNvPr id="156" name="直線コネクタ 155">
          <a:extLst>
            <a:ext uri="{FF2B5EF4-FFF2-40B4-BE49-F238E27FC236}">
              <a16:creationId xmlns:a16="http://schemas.microsoft.com/office/drawing/2014/main" id="{BB1AA74B-BE1A-4D5C-AEC9-80DFBDAD0600}"/>
            </a:ext>
          </a:extLst>
        </xdr:cNvPr>
        <xdr:cNvCxnSpPr/>
      </xdr:nvCxnSpPr>
      <xdr:spPr>
        <a:xfrm flipV="1">
          <a:off x="7861300" y="10770326"/>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105791</xdr:rowOff>
    </xdr:from>
    <xdr:to>
      <xdr:col>36</xdr:col>
      <xdr:colOff>165100</xdr:colOff>
      <xdr:row>63</xdr:row>
      <xdr:rowOff>35941</xdr:rowOff>
    </xdr:to>
    <xdr:sp macro="" textlink="">
      <xdr:nvSpPr>
        <xdr:cNvPr id="157" name="楕円 156">
          <a:extLst>
            <a:ext uri="{FF2B5EF4-FFF2-40B4-BE49-F238E27FC236}">
              <a16:creationId xmlns:a16="http://schemas.microsoft.com/office/drawing/2014/main" id="{073DE8B2-FDEA-4A12-B122-C8AA2AB3C3DF}"/>
            </a:ext>
          </a:extLst>
        </xdr:cNvPr>
        <xdr:cNvSpPr/>
      </xdr:nvSpPr>
      <xdr:spPr>
        <a:xfrm>
          <a:off x="69215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147774</xdr:rowOff>
    </xdr:from>
    <xdr:to>
      <xdr:col>41</xdr:col>
      <xdr:colOff>50800</xdr:colOff>
      <xdr:row>62</xdr:row>
      <xdr:rowOff>156591</xdr:rowOff>
    </xdr:to>
    <xdr:cxnSp macro="">
      <xdr:nvCxnSpPr>
        <xdr:cNvPr id="158" name="直線コネクタ 157">
          <a:extLst>
            <a:ext uri="{FF2B5EF4-FFF2-40B4-BE49-F238E27FC236}">
              <a16:creationId xmlns:a16="http://schemas.microsoft.com/office/drawing/2014/main" id="{08BCAB08-45AF-4B34-973F-503BBE1D2F0A}"/>
            </a:ext>
          </a:extLst>
        </xdr:cNvPr>
        <xdr:cNvCxnSpPr/>
      </xdr:nvCxnSpPr>
      <xdr:spPr>
        <a:xfrm flipV="1">
          <a:off x="6972300" y="1077767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a:extLst>
            <a:ext uri="{FF2B5EF4-FFF2-40B4-BE49-F238E27FC236}">
              <a16:creationId xmlns:a16="http://schemas.microsoft.com/office/drawing/2014/main" id="{58F4C181-43A6-467C-8D2D-FBB18FBFDE3A}"/>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a:extLst>
            <a:ext uri="{FF2B5EF4-FFF2-40B4-BE49-F238E27FC236}">
              <a16:creationId xmlns:a16="http://schemas.microsoft.com/office/drawing/2014/main" id="{34142F66-E432-4B21-859B-34932076F357}"/>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a:extLst>
            <a:ext uri="{FF2B5EF4-FFF2-40B4-BE49-F238E27FC236}">
              <a16:creationId xmlns:a16="http://schemas.microsoft.com/office/drawing/2014/main" id="{F82337A7-2890-4775-BCFE-557E988800B5}"/>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a:extLst>
            <a:ext uri="{FF2B5EF4-FFF2-40B4-BE49-F238E27FC236}">
              <a16:creationId xmlns:a16="http://schemas.microsoft.com/office/drawing/2014/main" id="{3CB2D467-010E-4574-89FF-17772898C62F}"/>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26016</xdr:rowOff>
    </xdr:from>
    <xdr:ext cx="469744" cy="259045"/>
    <xdr:sp macro="" textlink="">
      <xdr:nvSpPr>
        <xdr:cNvPr id="163" name="n_1mainValue【体育館・プール】&#10;一人当たり面積">
          <a:extLst>
            <a:ext uri="{FF2B5EF4-FFF2-40B4-BE49-F238E27FC236}">
              <a16:creationId xmlns:a16="http://schemas.microsoft.com/office/drawing/2014/main" id="{50026412-E319-4CFD-8631-1FF0095E44F2}"/>
            </a:ext>
          </a:extLst>
        </xdr:cNvPr>
        <xdr:cNvSpPr txBox="1"/>
      </xdr:nvSpPr>
      <xdr:spPr>
        <a:xfrm>
          <a:off x="9391727" y="104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36303</xdr:rowOff>
    </xdr:from>
    <xdr:ext cx="469744" cy="259045"/>
    <xdr:sp macro="" textlink="">
      <xdr:nvSpPr>
        <xdr:cNvPr id="164" name="n_2mainValue【体育館・プール】&#10;一人当たり面積">
          <a:extLst>
            <a:ext uri="{FF2B5EF4-FFF2-40B4-BE49-F238E27FC236}">
              <a16:creationId xmlns:a16="http://schemas.microsoft.com/office/drawing/2014/main" id="{FEAC63B6-AF72-413F-A6BE-819D4A781F53}"/>
            </a:ext>
          </a:extLst>
        </xdr:cNvPr>
        <xdr:cNvSpPr txBox="1"/>
      </xdr:nvSpPr>
      <xdr:spPr>
        <a:xfrm>
          <a:off x="8515427" y="104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43651</xdr:rowOff>
    </xdr:from>
    <xdr:ext cx="469744" cy="259045"/>
    <xdr:sp macro="" textlink="">
      <xdr:nvSpPr>
        <xdr:cNvPr id="165" name="n_3mainValue【体育館・プール】&#10;一人当たり面積">
          <a:extLst>
            <a:ext uri="{FF2B5EF4-FFF2-40B4-BE49-F238E27FC236}">
              <a16:creationId xmlns:a16="http://schemas.microsoft.com/office/drawing/2014/main" id="{BDACCB38-8218-4861-BB7E-E187F35912BF}"/>
            </a:ext>
          </a:extLst>
        </xdr:cNvPr>
        <xdr:cNvSpPr txBox="1"/>
      </xdr:nvSpPr>
      <xdr:spPr>
        <a:xfrm>
          <a:off x="7626427" y="1050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52468</xdr:rowOff>
    </xdr:from>
    <xdr:ext cx="469744" cy="259045"/>
    <xdr:sp macro="" textlink="">
      <xdr:nvSpPr>
        <xdr:cNvPr id="166" name="n_4mainValue【体育館・プール】&#10;一人当たり面積">
          <a:extLst>
            <a:ext uri="{FF2B5EF4-FFF2-40B4-BE49-F238E27FC236}">
              <a16:creationId xmlns:a16="http://schemas.microsoft.com/office/drawing/2014/main" id="{92271B6A-AEAC-427A-9E15-1ACE82218B4C}"/>
            </a:ext>
          </a:extLst>
        </xdr:cNvPr>
        <xdr:cNvSpPr txBox="1"/>
      </xdr:nvSpPr>
      <xdr:spPr>
        <a:xfrm>
          <a:off x="6737427" y="1051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899D1F86-CF4B-4514-BB8A-7A3196E171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28D07348-5703-4063-8CDA-6DF2FA55FB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87C837C4-7371-4342-8D17-54A0B0632D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EA4E4EB3-9105-4F88-B193-E13C96CD0E9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23003F3-12FE-46EB-AAF0-58D2C344AC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D04F5A72-0C43-4643-889B-76BB2C877E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FB1176B9-2880-44AB-929C-C9181E1B8A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D3930843-A24F-46AC-8D6C-6D5D73A334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86AD4FCC-3E52-471B-AB3C-3310143F7D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64C2F644-4CCF-4D5B-ABEA-2247F67068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BEC5B69C-3DBA-4376-96DD-8D6C3238B10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8133C035-BD17-401D-B5B4-07FF988892D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527E43A1-E5A8-4625-A59F-D10719ABA05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746C8783-F071-4BC0-A9B4-74BB1319D9C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18542F85-357E-4374-BA8B-5339F23E0B1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B0189029-9FC2-4514-9046-5B88288DE8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C79FAD82-4AFE-45FC-9902-039D4D473BF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BD276669-F87D-48C2-9A64-C62E923D8C9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76B2130E-D678-4539-8F74-13D0BA4D1C2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1173B885-6D8A-4FCB-B215-54CA4C7F9AF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9F161CEE-C7C9-440A-815E-CB429D3432A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979D5616-C772-408A-900B-9138E2A293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BF7BFFBF-DD0B-4B2F-A532-360FFC1AC77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AE2AE164-3BEF-4EF5-B85E-67D8AAA394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13A8F063-7FD9-4044-8A2D-5C67F449E4CA}"/>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AC241F19-2155-4E3E-80B3-56CC0FE3BE0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F4D381AC-BB53-496A-BA63-28020893776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BC48171D-EF35-41D5-9AE5-9104E4B0D55A}"/>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203451D0-C337-44A0-A950-0453C163EA47}"/>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686F0F1E-AE5E-431E-9018-90F3305AF5C9}"/>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F81EB57B-7972-454E-999C-F669A9D82CE9}"/>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6FE781B0-22C7-49B7-B767-F3A9ABA01373}"/>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D18180C7-C134-4021-A427-850D6A08707E}"/>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4B441563-ED09-4B88-BA41-974146FC1359}"/>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F7FFEF4E-434E-48AF-B957-D5744AF4990F}"/>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F90F91C-BF86-4779-B591-7AC8A9EBEF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D69AEB7-0C14-4289-91C6-A82399E093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A2BAFF8-FF35-4A65-8775-0B72D027F5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2314F65-15B2-43AB-97A3-83540A51DD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A0F08833-826B-4F2E-9FA1-9C42BCED58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07" name="楕円 206">
          <a:extLst>
            <a:ext uri="{FF2B5EF4-FFF2-40B4-BE49-F238E27FC236}">
              <a16:creationId xmlns:a16="http://schemas.microsoft.com/office/drawing/2014/main" id="{C743191E-8B10-4864-91C5-AEA7A59A7A3A}"/>
            </a:ext>
          </a:extLst>
        </xdr:cNvPr>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49547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20B306A8-4E60-4893-9369-05D21A9BDD66}"/>
            </a:ext>
          </a:extLst>
        </xdr:cNvPr>
        <xdr:cNvSpPr txBox="1"/>
      </xdr:nvSpPr>
      <xdr:spPr>
        <a:xfrm>
          <a:off x="4673600"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209" name="楕円 208">
          <a:extLst>
            <a:ext uri="{FF2B5EF4-FFF2-40B4-BE49-F238E27FC236}">
              <a16:creationId xmlns:a16="http://schemas.microsoft.com/office/drawing/2014/main" id="{68720F88-A2FC-4FE1-B42E-A64D00D38E93}"/>
            </a:ext>
          </a:extLst>
        </xdr:cNvPr>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121920</xdr:rowOff>
    </xdr:to>
    <xdr:cxnSp macro="">
      <xdr:nvCxnSpPr>
        <xdr:cNvPr id="210" name="直線コネクタ 209">
          <a:extLst>
            <a:ext uri="{FF2B5EF4-FFF2-40B4-BE49-F238E27FC236}">
              <a16:creationId xmlns:a16="http://schemas.microsoft.com/office/drawing/2014/main" id="{9657FE26-594F-4998-9D60-E7BF39DF7AD3}"/>
            </a:ext>
          </a:extLst>
        </xdr:cNvPr>
        <xdr:cNvCxnSpPr/>
      </xdr:nvCxnSpPr>
      <xdr:spPr>
        <a:xfrm>
          <a:off x="3797300" y="139617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149225</xdr:rowOff>
    </xdr:from>
    <xdr:to>
      <xdr:col>15</xdr:col>
      <xdr:colOff>101600</xdr:colOff>
      <xdr:row>81</xdr:row>
      <xdr:rowOff>79375</xdr:rowOff>
    </xdr:to>
    <xdr:sp macro="" textlink="">
      <xdr:nvSpPr>
        <xdr:cNvPr id="211" name="楕円 210">
          <a:extLst>
            <a:ext uri="{FF2B5EF4-FFF2-40B4-BE49-F238E27FC236}">
              <a16:creationId xmlns:a16="http://schemas.microsoft.com/office/drawing/2014/main" id="{2D1282CA-F505-4786-8523-68F301BD2542}"/>
            </a:ext>
          </a:extLst>
        </xdr:cNvPr>
        <xdr:cNvSpPr/>
      </xdr:nvSpPr>
      <xdr:spPr>
        <a:xfrm>
          <a:off x="2857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74295</xdr:rowOff>
    </xdr:to>
    <xdr:cxnSp macro="">
      <xdr:nvCxnSpPr>
        <xdr:cNvPr id="212" name="直線コネクタ 211">
          <a:extLst>
            <a:ext uri="{FF2B5EF4-FFF2-40B4-BE49-F238E27FC236}">
              <a16:creationId xmlns:a16="http://schemas.microsoft.com/office/drawing/2014/main" id="{1B710C8E-9341-4764-A72F-967A35DF30B6}"/>
            </a:ext>
          </a:extLst>
        </xdr:cNvPr>
        <xdr:cNvCxnSpPr/>
      </xdr:nvCxnSpPr>
      <xdr:spPr>
        <a:xfrm>
          <a:off x="2908300" y="13916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13" name="楕円 212">
          <a:extLst>
            <a:ext uri="{FF2B5EF4-FFF2-40B4-BE49-F238E27FC236}">
              <a16:creationId xmlns:a16="http://schemas.microsoft.com/office/drawing/2014/main" id="{D2FFD4CA-FCB3-47A5-9C80-5FF9364150A1}"/>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28575</xdr:rowOff>
    </xdr:to>
    <xdr:cxnSp macro="">
      <xdr:nvCxnSpPr>
        <xdr:cNvPr id="214" name="直線コネクタ 213">
          <a:extLst>
            <a:ext uri="{FF2B5EF4-FFF2-40B4-BE49-F238E27FC236}">
              <a16:creationId xmlns:a16="http://schemas.microsoft.com/office/drawing/2014/main" id="{D8FA4F48-F01D-45DB-BD1C-B54E45712F90}"/>
            </a:ext>
          </a:extLst>
        </xdr:cNvPr>
        <xdr:cNvCxnSpPr/>
      </xdr:nvCxnSpPr>
      <xdr:spPr>
        <a:xfrm>
          <a:off x="2019300" y="138684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17780</xdr:rowOff>
    </xdr:from>
    <xdr:to>
      <xdr:col>6</xdr:col>
      <xdr:colOff>38100</xdr:colOff>
      <xdr:row>80</xdr:row>
      <xdr:rowOff>119380</xdr:rowOff>
    </xdr:to>
    <xdr:sp macro="" textlink="">
      <xdr:nvSpPr>
        <xdr:cNvPr id="215" name="楕円 214">
          <a:extLst>
            <a:ext uri="{FF2B5EF4-FFF2-40B4-BE49-F238E27FC236}">
              <a16:creationId xmlns:a16="http://schemas.microsoft.com/office/drawing/2014/main" id="{9E75D71B-6BD8-4904-A794-811567778556}"/>
            </a:ext>
          </a:extLst>
        </xdr:cNvPr>
        <xdr:cNvSpPr/>
      </xdr:nvSpPr>
      <xdr:spPr>
        <a:xfrm>
          <a:off x="1079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68580</xdr:rowOff>
    </xdr:from>
    <xdr:to>
      <xdr:col>10</xdr:col>
      <xdr:colOff>114300</xdr:colOff>
      <xdr:row>80</xdr:row>
      <xdr:rowOff>152400</xdr:rowOff>
    </xdr:to>
    <xdr:cxnSp macro="">
      <xdr:nvCxnSpPr>
        <xdr:cNvPr id="216" name="直線コネクタ 215">
          <a:extLst>
            <a:ext uri="{FF2B5EF4-FFF2-40B4-BE49-F238E27FC236}">
              <a16:creationId xmlns:a16="http://schemas.microsoft.com/office/drawing/2014/main" id="{B240070C-2B24-4361-A570-1E2B195496D2}"/>
            </a:ext>
          </a:extLst>
        </xdr:cNvPr>
        <xdr:cNvCxnSpPr/>
      </xdr:nvCxnSpPr>
      <xdr:spPr>
        <a:xfrm>
          <a:off x="1130300" y="13784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7" name="n_1aveValue【福祉施設】&#10;有形固定資産減価償却率">
          <a:extLst>
            <a:ext uri="{FF2B5EF4-FFF2-40B4-BE49-F238E27FC236}">
              <a16:creationId xmlns:a16="http://schemas.microsoft.com/office/drawing/2014/main" id="{EC484E5D-7925-4CB7-BA97-CEE58FC972F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8" name="n_2aveValue【福祉施設】&#10;有形固定資産減価償却率">
          <a:extLst>
            <a:ext uri="{FF2B5EF4-FFF2-40B4-BE49-F238E27FC236}">
              <a16:creationId xmlns:a16="http://schemas.microsoft.com/office/drawing/2014/main" id="{9AA69ADA-198F-47AB-9BA7-0DBA026284E8}"/>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9" name="n_3aveValue【福祉施設】&#10;有形固定資産減価償却率">
          <a:extLst>
            <a:ext uri="{FF2B5EF4-FFF2-40B4-BE49-F238E27FC236}">
              <a16:creationId xmlns:a16="http://schemas.microsoft.com/office/drawing/2014/main" id="{013FB028-0426-4A69-B62A-8C9FF0645A17}"/>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169563</xdr:rowOff>
    </xdr:from>
    <xdr:ext cx="405111" cy="259045"/>
    <xdr:sp macro="" textlink="">
      <xdr:nvSpPr>
        <xdr:cNvPr id="220" name="n_4aveValue【福祉施設】&#10;有形固定資産減価償却率">
          <a:extLst>
            <a:ext uri="{FF2B5EF4-FFF2-40B4-BE49-F238E27FC236}">
              <a16:creationId xmlns:a16="http://schemas.microsoft.com/office/drawing/2014/main" id="{6F2B6822-E74C-40A4-AD9B-E6940EE9E6B1}"/>
            </a:ext>
          </a:extLst>
        </xdr:cNvPr>
        <xdr:cNvSpPr txBox="1"/>
      </xdr:nvSpPr>
      <xdr:spPr>
        <a:xfrm>
          <a:off x="927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116222</xdr:rowOff>
    </xdr:from>
    <xdr:ext cx="405111" cy="259045"/>
    <xdr:sp macro="" textlink="">
      <xdr:nvSpPr>
        <xdr:cNvPr id="221" name="n_1mainValue【福祉施設】&#10;有形固定資産減価償却率">
          <a:extLst>
            <a:ext uri="{FF2B5EF4-FFF2-40B4-BE49-F238E27FC236}">
              <a16:creationId xmlns:a16="http://schemas.microsoft.com/office/drawing/2014/main" id="{9F168339-E515-4EE9-961E-B76E0AB73DF1}"/>
            </a:ext>
          </a:extLst>
        </xdr:cNvPr>
        <xdr:cNvSpPr txBox="1"/>
      </xdr:nvSpPr>
      <xdr:spPr>
        <a:xfrm>
          <a:off x="35820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70502</xdr:rowOff>
    </xdr:from>
    <xdr:ext cx="405111" cy="259045"/>
    <xdr:sp macro="" textlink="">
      <xdr:nvSpPr>
        <xdr:cNvPr id="222" name="n_2mainValue【福祉施設】&#10;有形固定資産減価償却率">
          <a:extLst>
            <a:ext uri="{FF2B5EF4-FFF2-40B4-BE49-F238E27FC236}">
              <a16:creationId xmlns:a16="http://schemas.microsoft.com/office/drawing/2014/main" id="{4D94BD6C-B51B-424C-A334-940776993EAF}"/>
            </a:ext>
          </a:extLst>
        </xdr:cNvPr>
        <xdr:cNvSpPr txBox="1"/>
      </xdr:nvSpPr>
      <xdr:spPr>
        <a:xfrm>
          <a:off x="2705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22877</xdr:rowOff>
    </xdr:from>
    <xdr:ext cx="405111" cy="259045"/>
    <xdr:sp macro="" textlink="">
      <xdr:nvSpPr>
        <xdr:cNvPr id="223" name="n_3mainValue【福祉施設】&#10;有形固定資産減価償却率">
          <a:extLst>
            <a:ext uri="{FF2B5EF4-FFF2-40B4-BE49-F238E27FC236}">
              <a16:creationId xmlns:a16="http://schemas.microsoft.com/office/drawing/2014/main" id="{04B156D1-CAB4-4CCF-B80C-15E228AB3D34}"/>
            </a:ext>
          </a:extLst>
        </xdr:cNvPr>
        <xdr:cNvSpPr txBox="1"/>
      </xdr:nvSpPr>
      <xdr:spPr>
        <a:xfrm>
          <a:off x="1816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135907</xdr:rowOff>
    </xdr:from>
    <xdr:ext cx="405111" cy="259045"/>
    <xdr:sp macro="" textlink="">
      <xdr:nvSpPr>
        <xdr:cNvPr id="224" name="n_4mainValue【福祉施設】&#10;有形固定資産減価償却率">
          <a:extLst>
            <a:ext uri="{FF2B5EF4-FFF2-40B4-BE49-F238E27FC236}">
              <a16:creationId xmlns:a16="http://schemas.microsoft.com/office/drawing/2014/main" id="{871359C5-1D36-4288-A12C-DDC1727A5BA7}"/>
            </a:ext>
          </a:extLst>
        </xdr:cNvPr>
        <xdr:cNvSpPr txBox="1"/>
      </xdr:nvSpPr>
      <xdr:spPr>
        <a:xfrm>
          <a:off x="927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C2E777C7-C464-40F3-AEE8-C218FFDE07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EE2DE42D-22E0-448D-BEF1-D4C0009926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6A935B67-97A3-44EF-8D5C-A9433A7A2F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BDFA7483-3D40-4B79-8A23-6E5ACBB626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7A1B50F7-B72E-4CAA-BD9D-E75566ECD7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40284354-A50C-43A1-9613-C52C3A3CDF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6461063B-40D2-41A0-A49F-C97DF67AF8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51672525-72D6-485B-A9D7-28D638130B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82F91A0D-569B-4D83-A261-F75583653D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588DEFEE-2536-4EA7-8B88-9ED0086F0F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55C2B540-ED86-4661-B31E-BBA3FB38A4C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9646C96B-BCC9-4A31-8EB1-43C1AA47160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C75EC0EE-4042-4C93-85BD-199A4DB5C64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6BB608C0-E394-43CE-A30B-24763AF6F8F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1F9A05D2-0023-4615-AA4B-09E620B194C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7B8B9677-1A17-477B-BDD7-8DFC1963AEF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6C6143B8-7EAD-45A7-8CD5-4F6A1F3135D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B20BBE17-A213-46D3-8245-4D68E318847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72CDADC2-1230-44C7-A769-B4E3B8BA534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E43CB3A4-1C44-4AEB-9F43-9A2275C1D0F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8E996179-3FDB-4405-9B2E-E6F8D17757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F85A2E01-EEA9-4866-9EE6-453E58702AD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7668D54F-153E-4648-A438-2C5BF58484B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F024189A-9CB9-40E5-964A-68A2EE41770A}"/>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1B4D9F50-8E19-47B9-95BE-692719FC31A1}"/>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1E799859-3FBC-4E96-85DF-9B88661C93BD}"/>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EEA8635B-3648-4094-8C36-3B348B62182D}"/>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B28D2ECA-FFD9-49BF-A98A-1CB0297377C1}"/>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3" name="【福祉施設】&#10;一人当たり面積平均値テキスト">
          <a:extLst>
            <a:ext uri="{FF2B5EF4-FFF2-40B4-BE49-F238E27FC236}">
              <a16:creationId xmlns:a16="http://schemas.microsoft.com/office/drawing/2014/main" id="{1519E769-06B8-40A9-BE63-00D833699583}"/>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C9FEA9A0-F20B-492E-B91C-AEE6F2A67C94}"/>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592C0A66-A2CD-42B6-ACEB-6D089BEE50B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2286F6CD-7A44-418A-97E1-D008A1F48DF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2E4FEFE0-6C44-4423-ACF4-0005E0E7BBC7}"/>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BF8999BF-657B-479A-9F5B-996635AABE9B}"/>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E52D893-23C7-49DD-81C7-86EEA364F4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5A88766-45CF-444F-9B17-B45ED1A8BF5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EEFE243-27BC-4480-AC0B-0408FE610D6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730FD36E-811D-4BD3-A107-DDB84442E5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6C1F64C4-17DB-473A-BF6C-161D66179F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39115</xdr:rowOff>
    </xdr:from>
    <xdr:to>
      <xdr:col>55</xdr:col>
      <xdr:colOff>50800</xdr:colOff>
      <xdr:row>82</xdr:row>
      <xdr:rowOff>140715</xdr:rowOff>
    </xdr:to>
    <xdr:sp macro="" textlink="">
      <xdr:nvSpPr>
        <xdr:cNvPr id="264" name="楕円 263">
          <a:extLst>
            <a:ext uri="{FF2B5EF4-FFF2-40B4-BE49-F238E27FC236}">
              <a16:creationId xmlns:a16="http://schemas.microsoft.com/office/drawing/2014/main" id="{00917B41-04E1-406F-9836-B7B301F532BE}"/>
            </a:ext>
          </a:extLst>
        </xdr:cNvPr>
        <xdr:cNvSpPr/>
      </xdr:nvSpPr>
      <xdr:spPr>
        <a:xfrm>
          <a:off x="10426700" y="140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61992</xdr:rowOff>
    </xdr:from>
    <xdr:ext cx="469744" cy="259045"/>
    <xdr:sp macro="" textlink="">
      <xdr:nvSpPr>
        <xdr:cNvPr id="265" name="【福祉施設】&#10;一人当たり面積該当値テキスト">
          <a:extLst>
            <a:ext uri="{FF2B5EF4-FFF2-40B4-BE49-F238E27FC236}">
              <a16:creationId xmlns:a16="http://schemas.microsoft.com/office/drawing/2014/main" id="{78F85E28-42E6-4EB1-9E1D-BAFA2FE0E3A3}"/>
            </a:ext>
          </a:extLst>
        </xdr:cNvPr>
        <xdr:cNvSpPr txBox="1"/>
      </xdr:nvSpPr>
      <xdr:spPr>
        <a:xfrm>
          <a:off x="10515600"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51688</xdr:rowOff>
    </xdr:from>
    <xdr:to>
      <xdr:col>50</xdr:col>
      <xdr:colOff>165100</xdr:colOff>
      <xdr:row>82</xdr:row>
      <xdr:rowOff>153288</xdr:rowOff>
    </xdr:to>
    <xdr:sp macro="" textlink="">
      <xdr:nvSpPr>
        <xdr:cNvPr id="266" name="楕円 265">
          <a:extLst>
            <a:ext uri="{FF2B5EF4-FFF2-40B4-BE49-F238E27FC236}">
              <a16:creationId xmlns:a16="http://schemas.microsoft.com/office/drawing/2014/main" id="{D581B859-7FF8-4A7A-BF02-9C7D4583D7DA}"/>
            </a:ext>
          </a:extLst>
        </xdr:cNvPr>
        <xdr:cNvSpPr/>
      </xdr:nvSpPr>
      <xdr:spPr>
        <a:xfrm>
          <a:off x="9588500" y="141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89915</xdr:rowOff>
    </xdr:from>
    <xdr:to>
      <xdr:col>55</xdr:col>
      <xdr:colOff>0</xdr:colOff>
      <xdr:row>82</xdr:row>
      <xdr:rowOff>102488</xdr:rowOff>
    </xdr:to>
    <xdr:cxnSp macro="">
      <xdr:nvCxnSpPr>
        <xdr:cNvPr id="267" name="直線コネクタ 266">
          <a:extLst>
            <a:ext uri="{FF2B5EF4-FFF2-40B4-BE49-F238E27FC236}">
              <a16:creationId xmlns:a16="http://schemas.microsoft.com/office/drawing/2014/main" id="{C93B1FBE-3996-4DD9-9A8C-9AC07D2A5058}"/>
            </a:ext>
          </a:extLst>
        </xdr:cNvPr>
        <xdr:cNvCxnSpPr/>
      </xdr:nvCxnSpPr>
      <xdr:spPr>
        <a:xfrm flipV="1">
          <a:off x="9639300" y="1414881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72644</xdr:rowOff>
    </xdr:from>
    <xdr:to>
      <xdr:col>46</xdr:col>
      <xdr:colOff>38100</xdr:colOff>
      <xdr:row>83</xdr:row>
      <xdr:rowOff>2794</xdr:rowOff>
    </xdr:to>
    <xdr:sp macro="" textlink="">
      <xdr:nvSpPr>
        <xdr:cNvPr id="268" name="楕円 267">
          <a:extLst>
            <a:ext uri="{FF2B5EF4-FFF2-40B4-BE49-F238E27FC236}">
              <a16:creationId xmlns:a16="http://schemas.microsoft.com/office/drawing/2014/main" id="{F9C9ACFD-44E1-4933-9DCB-B1ADAA2A0BCA}"/>
            </a:ext>
          </a:extLst>
        </xdr:cNvPr>
        <xdr:cNvSpPr/>
      </xdr:nvSpPr>
      <xdr:spPr>
        <a:xfrm>
          <a:off x="8699500" y="141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102488</xdr:rowOff>
    </xdr:from>
    <xdr:to>
      <xdr:col>50</xdr:col>
      <xdr:colOff>114300</xdr:colOff>
      <xdr:row>82</xdr:row>
      <xdr:rowOff>123444</xdr:rowOff>
    </xdr:to>
    <xdr:cxnSp macro="">
      <xdr:nvCxnSpPr>
        <xdr:cNvPr id="269" name="直線コネクタ 268">
          <a:extLst>
            <a:ext uri="{FF2B5EF4-FFF2-40B4-BE49-F238E27FC236}">
              <a16:creationId xmlns:a16="http://schemas.microsoft.com/office/drawing/2014/main" id="{AD48C19C-C191-4F7F-A9BB-E719FE7DE715}"/>
            </a:ext>
          </a:extLst>
        </xdr:cNvPr>
        <xdr:cNvCxnSpPr/>
      </xdr:nvCxnSpPr>
      <xdr:spPr>
        <a:xfrm flipV="1">
          <a:off x="8750300" y="14161388"/>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87503</xdr:rowOff>
    </xdr:from>
    <xdr:to>
      <xdr:col>41</xdr:col>
      <xdr:colOff>101600</xdr:colOff>
      <xdr:row>83</xdr:row>
      <xdr:rowOff>17653</xdr:rowOff>
    </xdr:to>
    <xdr:sp macro="" textlink="">
      <xdr:nvSpPr>
        <xdr:cNvPr id="270" name="楕円 269">
          <a:extLst>
            <a:ext uri="{FF2B5EF4-FFF2-40B4-BE49-F238E27FC236}">
              <a16:creationId xmlns:a16="http://schemas.microsoft.com/office/drawing/2014/main" id="{B4BFAEB3-6ADB-4459-9F6F-5373398988B2}"/>
            </a:ext>
          </a:extLst>
        </xdr:cNvPr>
        <xdr:cNvSpPr/>
      </xdr:nvSpPr>
      <xdr:spPr>
        <a:xfrm>
          <a:off x="7810500" y="141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123444</xdr:rowOff>
    </xdr:from>
    <xdr:to>
      <xdr:col>45</xdr:col>
      <xdr:colOff>177800</xdr:colOff>
      <xdr:row>82</xdr:row>
      <xdr:rowOff>138303</xdr:rowOff>
    </xdr:to>
    <xdr:cxnSp macro="">
      <xdr:nvCxnSpPr>
        <xdr:cNvPr id="271" name="直線コネクタ 270">
          <a:extLst>
            <a:ext uri="{FF2B5EF4-FFF2-40B4-BE49-F238E27FC236}">
              <a16:creationId xmlns:a16="http://schemas.microsoft.com/office/drawing/2014/main" id="{0DDCF9E8-5D7A-4EF0-B7CE-CB1411A069E3}"/>
            </a:ext>
          </a:extLst>
        </xdr:cNvPr>
        <xdr:cNvCxnSpPr/>
      </xdr:nvCxnSpPr>
      <xdr:spPr>
        <a:xfrm flipV="1">
          <a:off x="7861300" y="1418234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105411</xdr:rowOff>
    </xdr:from>
    <xdr:to>
      <xdr:col>36</xdr:col>
      <xdr:colOff>165100</xdr:colOff>
      <xdr:row>83</xdr:row>
      <xdr:rowOff>35561</xdr:rowOff>
    </xdr:to>
    <xdr:sp macro="" textlink="">
      <xdr:nvSpPr>
        <xdr:cNvPr id="272" name="楕円 271">
          <a:extLst>
            <a:ext uri="{FF2B5EF4-FFF2-40B4-BE49-F238E27FC236}">
              <a16:creationId xmlns:a16="http://schemas.microsoft.com/office/drawing/2014/main" id="{AFED70C5-B427-4D17-9292-20DE8EE564D7}"/>
            </a:ext>
          </a:extLst>
        </xdr:cNvPr>
        <xdr:cNvSpPr/>
      </xdr:nvSpPr>
      <xdr:spPr>
        <a:xfrm>
          <a:off x="6921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138303</xdr:rowOff>
    </xdr:from>
    <xdr:to>
      <xdr:col>41</xdr:col>
      <xdr:colOff>50800</xdr:colOff>
      <xdr:row>82</xdr:row>
      <xdr:rowOff>156211</xdr:rowOff>
    </xdr:to>
    <xdr:cxnSp macro="">
      <xdr:nvCxnSpPr>
        <xdr:cNvPr id="273" name="直線コネクタ 272">
          <a:extLst>
            <a:ext uri="{FF2B5EF4-FFF2-40B4-BE49-F238E27FC236}">
              <a16:creationId xmlns:a16="http://schemas.microsoft.com/office/drawing/2014/main" id="{DDC827AC-FB50-4698-8283-C0F6DD415ADC}"/>
            </a:ext>
          </a:extLst>
        </xdr:cNvPr>
        <xdr:cNvCxnSpPr/>
      </xdr:nvCxnSpPr>
      <xdr:spPr>
        <a:xfrm flipV="1">
          <a:off x="6972300" y="14197203"/>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4" name="n_1aveValue【福祉施設】&#10;一人当たり面積">
          <a:extLst>
            <a:ext uri="{FF2B5EF4-FFF2-40B4-BE49-F238E27FC236}">
              <a16:creationId xmlns:a16="http://schemas.microsoft.com/office/drawing/2014/main" id="{02F097D3-5D12-45F1-8A0A-E8487F21DED4}"/>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AE0258A1-2084-413B-B932-708CC94AF0BC}"/>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6" name="n_3aveValue【福祉施設】&#10;一人当たり面積">
          <a:extLst>
            <a:ext uri="{FF2B5EF4-FFF2-40B4-BE49-F238E27FC236}">
              <a16:creationId xmlns:a16="http://schemas.microsoft.com/office/drawing/2014/main" id="{E5B7C12F-EDAE-4545-BEA3-E483D9092066}"/>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77" name="n_4aveValue【福祉施設】&#10;一人当たり面積">
          <a:extLst>
            <a:ext uri="{FF2B5EF4-FFF2-40B4-BE49-F238E27FC236}">
              <a16:creationId xmlns:a16="http://schemas.microsoft.com/office/drawing/2014/main" id="{64A686A3-2346-4820-BD74-255D251C7218}"/>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169815</xdr:rowOff>
    </xdr:from>
    <xdr:ext cx="469744" cy="259045"/>
    <xdr:sp macro="" textlink="">
      <xdr:nvSpPr>
        <xdr:cNvPr id="278" name="n_1mainValue【福祉施設】&#10;一人当たり面積">
          <a:extLst>
            <a:ext uri="{FF2B5EF4-FFF2-40B4-BE49-F238E27FC236}">
              <a16:creationId xmlns:a16="http://schemas.microsoft.com/office/drawing/2014/main" id="{A7E3A672-15B4-4942-AC20-79D76088AF65}"/>
            </a:ext>
          </a:extLst>
        </xdr:cNvPr>
        <xdr:cNvSpPr txBox="1"/>
      </xdr:nvSpPr>
      <xdr:spPr>
        <a:xfrm>
          <a:off x="9391727" y="1388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19321</xdr:rowOff>
    </xdr:from>
    <xdr:ext cx="469744" cy="259045"/>
    <xdr:sp macro="" textlink="">
      <xdr:nvSpPr>
        <xdr:cNvPr id="279" name="n_2mainValue【福祉施設】&#10;一人当たり面積">
          <a:extLst>
            <a:ext uri="{FF2B5EF4-FFF2-40B4-BE49-F238E27FC236}">
              <a16:creationId xmlns:a16="http://schemas.microsoft.com/office/drawing/2014/main" id="{34E2FDD9-8BA1-4430-B959-5247F078E3B4}"/>
            </a:ext>
          </a:extLst>
        </xdr:cNvPr>
        <xdr:cNvSpPr txBox="1"/>
      </xdr:nvSpPr>
      <xdr:spPr>
        <a:xfrm>
          <a:off x="8515427"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34180</xdr:rowOff>
    </xdr:from>
    <xdr:ext cx="469744" cy="259045"/>
    <xdr:sp macro="" textlink="">
      <xdr:nvSpPr>
        <xdr:cNvPr id="280" name="n_3mainValue【福祉施設】&#10;一人当たり面積">
          <a:extLst>
            <a:ext uri="{FF2B5EF4-FFF2-40B4-BE49-F238E27FC236}">
              <a16:creationId xmlns:a16="http://schemas.microsoft.com/office/drawing/2014/main" id="{720E7466-D222-4AD7-9D69-47098BBD5D30}"/>
            </a:ext>
          </a:extLst>
        </xdr:cNvPr>
        <xdr:cNvSpPr txBox="1"/>
      </xdr:nvSpPr>
      <xdr:spPr>
        <a:xfrm>
          <a:off x="7626427" y="1392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52088</xdr:rowOff>
    </xdr:from>
    <xdr:ext cx="469744" cy="259045"/>
    <xdr:sp macro="" textlink="">
      <xdr:nvSpPr>
        <xdr:cNvPr id="281" name="n_4mainValue【福祉施設】&#10;一人当たり面積">
          <a:extLst>
            <a:ext uri="{FF2B5EF4-FFF2-40B4-BE49-F238E27FC236}">
              <a16:creationId xmlns:a16="http://schemas.microsoft.com/office/drawing/2014/main" id="{92B37988-2697-47E4-8422-26BF5D533222}"/>
            </a:ext>
          </a:extLst>
        </xdr:cNvPr>
        <xdr:cNvSpPr txBox="1"/>
      </xdr:nvSpPr>
      <xdr:spPr>
        <a:xfrm>
          <a:off x="67374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6DCDE570-90E7-4DA8-8843-D8F0AC206E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62A17E7E-504D-4CFB-A336-8B0B9FA40D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2C3E5390-C851-499F-8640-2DD12527FE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F0E7C38A-8F49-4F89-9C9E-53348E555B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7B8D3C75-C909-4FF9-BBF5-49C2F276A8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76FB1ABA-5750-460E-8EDD-5E2BD19BF3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DF6A44EF-AE1B-4FEA-BC09-13B1B6CF7B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8C95488C-DF0A-4B53-A978-9DF9D38DDEA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3263C34D-8C36-4009-B6B3-66239A4A2D5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111EBD51-08CC-4337-BDAE-AD097CA4933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E9922687-E177-4605-B932-BB3FBAA34A8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FDF6492E-A0BC-4D43-815E-D8C018E9BE6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968D35A5-CE0F-4BBD-AB8F-C0437E92524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55E154C8-B657-40F5-8A8D-F8D3115E8F9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DAC045E3-7F50-4A75-A963-1A0FEBC820B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0833F39C-56BD-490E-BB53-7CD8D4DCE1D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36B43D9F-F227-4DE0-9583-7869B70558C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A16C3625-C107-47F8-A251-6107153E654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4ABA726E-99C8-4499-A157-49D40A2C7B4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C2CAEF42-5A0E-4FD8-A5FF-BE996759EEA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E98547C6-2777-4471-AF2C-79439C783C4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E6420823-8A08-411E-9845-3B116FB6EF0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95AE6F1E-BB81-4384-9133-579BFBFF82A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A42BBD91-1B91-4C36-B45C-10E3124A026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9525</xdr:rowOff>
    </xdr:from>
    <xdr:to>
      <xdr:col>24</xdr:col>
      <xdr:colOff>62865</xdr:colOff>
      <xdr:row>108</xdr:row>
      <xdr:rowOff>152400</xdr:rowOff>
    </xdr:to>
    <xdr:cxnSp macro="">
      <xdr:nvCxnSpPr>
        <xdr:cNvPr id="306" name="直線コネクタ 305">
          <a:extLst>
            <a:ext uri="{FF2B5EF4-FFF2-40B4-BE49-F238E27FC236}">
              <a16:creationId xmlns:a16="http://schemas.microsoft.com/office/drawing/2014/main" id="{B70EE8CA-91A4-4DC6-A7FD-92D22C80E7AE}"/>
            </a:ext>
          </a:extLst>
        </xdr:cNvPr>
        <xdr:cNvCxnSpPr/>
      </xdr:nvCxnSpPr>
      <xdr:spPr>
        <a:xfrm flipV="1">
          <a:off x="4634865" y="1749742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F7C0D0F6-B060-4729-A451-138D974A5A8C}"/>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8" name="直線コネクタ 307">
          <a:extLst>
            <a:ext uri="{FF2B5EF4-FFF2-40B4-BE49-F238E27FC236}">
              <a16:creationId xmlns:a16="http://schemas.microsoft.com/office/drawing/2014/main" id="{FD41AEAF-D692-4876-BEC3-C8BE57397942}"/>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127652</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F7DFEC8F-80FF-4F9E-8B8B-E232C9B6EBD8}"/>
            </a:ext>
          </a:extLst>
        </xdr:cNvPr>
        <xdr:cNvSpPr txBox="1"/>
      </xdr:nvSpPr>
      <xdr:spPr>
        <a:xfrm>
          <a:off x="4673600" y="1727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9525</xdr:rowOff>
    </xdr:from>
    <xdr:to>
      <xdr:col>24</xdr:col>
      <xdr:colOff>152400</xdr:colOff>
      <xdr:row>102</xdr:row>
      <xdr:rowOff>9525</xdr:rowOff>
    </xdr:to>
    <xdr:cxnSp macro="">
      <xdr:nvCxnSpPr>
        <xdr:cNvPr id="310" name="直線コネクタ 309">
          <a:extLst>
            <a:ext uri="{FF2B5EF4-FFF2-40B4-BE49-F238E27FC236}">
              <a16:creationId xmlns:a16="http://schemas.microsoft.com/office/drawing/2014/main" id="{932F61A2-A1D0-4354-9DA9-AD4F120C02EA}"/>
            </a:ext>
          </a:extLst>
        </xdr:cNvPr>
        <xdr:cNvCxnSpPr/>
      </xdr:nvCxnSpPr>
      <xdr:spPr>
        <a:xfrm>
          <a:off x="4546600" y="1749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1922</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2C97CCBF-EF67-4C44-B3ED-15CE13749598}"/>
            </a:ext>
          </a:extLst>
        </xdr:cNvPr>
        <xdr:cNvSpPr txBox="1"/>
      </xdr:nvSpPr>
      <xdr:spPr>
        <a:xfrm>
          <a:off x="4673600" y="1783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23495</xdr:rowOff>
    </xdr:from>
    <xdr:to>
      <xdr:col>24</xdr:col>
      <xdr:colOff>114300</xdr:colOff>
      <xdr:row>104</xdr:row>
      <xdr:rowOff>125095</xdr:rowOff>
    </xdr:to>
    <xdr:sp macro="" textlink="">
      <xdr:nvSpPr>
        <xdr:cNvPr id="312" name="フローチャート: 判断 311">
          <a:extLst>
            <a:ext uri="{FF2B5EF4-FFF2-40B4-BE49-F238E27FC236}">
              <a16:creationId xmlns:a16="http://schemas.microsoft.com/office/drawing/2014/main" id="{DF4FC259-9968-4279-8F91-ED1D83260B48}"/>
            </a:ext>
          </a:extLst>
        </xdr:cNvPr>
        <xdr:cNvSpPr/>
      </xdr:nvSpPr>
      <xdr:spPr>
        <a:xfrm>
          <a:off x="4584700" y="1785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153036</xdr:rowOff>
    </xdr:from>
    <xdr:to>
      <xdr:col>20</xdr:col>
      <xdr:colOff>38100</xdr:colOff>
      <xdr:row>104</xdr:row>
      <xdr:rowOff>83186</xdr:rowOff>
    </xdr:to>
    <xdr:sp macro="" textlink="">
      <xdr:nvSpPr>
        <xdr:cNvPr id="313" name="フローチャート: 判断 312">
          <a:extLst>
            <a:ext uri="{FF2B5EF4-FFF2-40B4-BE49-F238E27FC236}">
              <a16:creationId xmlns:a16="http://schemas.microsoft.com/office/drawing/2014/main" id="{4883AA08-C487-47FF-8D9C-50ACF1304A38}"/>
            </a:ext>
          </a:extLst>
        </xdr:cNvPr>
        <xdr:cNvSpPr/>
      </xdr:nvSpPr>
      <xdr:spPr>
        <a:xfrm>
          <a:off x="3746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314" name="フローチャート: 判断 313">
          <a:extLst>
            <a:ext uri="{FF2B5EF4-FFF2-40B4-BE49-F238E27FC236}">
              <a16:creationId xmlns:a16="http://schemas.microsoft.com/office/drawing/2014/main" id="{78353CA7-8E19-4179-8C6A-5AEDD809BA92}"/>
            </a:ext>
          </a:extLst>
        </xdr:cNvPr>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15" name="フローチャート: 判断 314">
          <a:extLst>
            <a:ext uri="{FF2B5EF4-FFF2-40B4-BE49-F238E27FC236}">
              <a16:creationId xmlns:a16="http://schemas.microsoft.com/office/drawing/2014/main" id="{300D075A-89EC-405F-AF63-814CC1618CD8}"/>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xdr:rowOff>
    </xdr:from>
    <xdr:to>
      <xdr:col>6</xdr:col>
      <xdr:colOff>38100</xdr:colOff>
      <xdr:row>103</xdr:row>
      <xdr:rowOff>117475</xdr:rowOff>
    </xdr:to>
    <xdr:sp macro="" textlink="">
      <xdr:nvSpPr>
        <xdr:cNvPr id="316" name="フローチャート: 判断 315">
          <a:extLst>
            <a:ext uri="{FF2B5EF4-FFF2-40B4-BE49-F238E27FC236}">
              <a16:creationId xmlns:a16="http://schemas.microsoft.com/office/drawing/2014/main" id="{A1A2B1B8-371C-4C9D-B62C-29105E58F0C2}"/>
            </a:ext>
          </a:extLst>
        </xdr:cNvPr>
        <xdr:cNvSpPr/>
      </xdr:nvSpPr>
      <xdr:spPr>
        <a:xfrm>
          <a:off x="10795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A5D2754-34A1-449A-923B-F0E6ACB8FD0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C0A61FA-C9FB-41D1-9747-1D463D58D37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4AAB670-024C-4084-B02D-6CB17D5019B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90FB72BC-0F4A-48AA-A6DE-7AE3ACB6AD3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C9C05D1E-7F09-4EF4-8987-4B8D1CFBCD3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147320</xdr:rowOff>
    </xdr:from>
    <xdr:to>
      <xdr:col>24</xdr:col>
      <xdr:colOff>114300</xdr:colOff>
      <xdr:row>102</xdr:row>
      <xdr:rowOff>77470</xdr:rowOff>
    </xdr:to>
    <xdr:sp macro="" textlink="">
      <xdr:nvSpPr>
        <xdr:cNvPr id="322" name="楕円 321">
          <a:extLst>
            <a:ext uri="{FF2B5EF4-FFF2-40B4-BE49-F238E27FC236}">
              <a16:creationId xmlns:a16="http://schemas.microsoft.com/office/drawing/2014/main" id="{CA200ED8-C28D-436D-8964-D763CCF1CE00}"/>
            </a:ext>
          </a:extLst>
        </xdr:cNvPr>
        <xdr:cNvSpPr/>
      </xdr:nvSpPr>
      <xdr:spPr>
        <a:xfrm>
          <a:off x="45847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83202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7A25C86A-EDCF-45FB-8F1F-3DB3FD070DA9}"/>
            </a:ext>
          </a:extLst>
        </xdr:cNvPr>
        <xdr:cNvSpPr txBox="1"/>
      </xdr:nvSpPr>
      <xdr:spPr>
        <a:xfrm>
          <a:off x="4673600" y="1739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109220</xdr:rowOff>
    </xdr:from>
    <xdr:to>
      <xdr:col>20</xdr:col>
      <xdr:colOff>38100</xdr:colOff>
      <xdr:row>102</xdr:row>
      <xdr:rowOff>39370</xdr:rowOff>
    </xdr:to>
    <xdr:sp macro="" textlink="">
      <xdr:nvSpPr>
        <xdr:cNvPr id="324" name="楕円 323">
          <a:extLst>
            <a:ext uri="{FF2B5EF4-FFF2-40B4-BE49-F238E27FC236}">
              <a16:creationId xmlns:a16="http://schemas.microsoft.com/office/drawing/2014/main" id="{50DE5B84-D024-46AD-B673-887667F0BFBB}"/>
            </a:ext>
          </a:extLst>
        </xdr:cNvPr>
        <xdr:cNvSpPr/>
      </xdr:nvSpPr>
      <xdr:spPr>
        <a:xfrm>
          <a:off x="3746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160020</xdr:rowOff>
    </xdr:from>
    <xdr:to>
      <xdr:col>24</xdr:col>
      <xdr:colOff>63500</xdr:colOff>
      <xdr:row>102</xdr:row>
      <xdr:rowOff>26670</xdr:rowOff>
    </xdr:to>
    <xdr:cxnSp macro="">
      <xdr:nvCxnSpPr>
        <xdr:cNvPr id="325" name="直線コネクタ 324">
          <a:extLst>
            <a:ext uri="{FF2B5EF4-FFF2-40B4-BE49-F238E27FC236}">
              <a16:creationId xmlns:a16="http://schemas.microsoft.com/office/drawing/2014/main" id="{5AA33DFD-A41C-4ED1-8094-C28B7D76FD64}"/>
            </a:ext>
          </a:extLst>
        </xdr:cNvPr>
        <xdr:cNvCxnSpPr/>
      </xdr:nvCxnSpPr>
      <xdr:spPr>
        <a:xfrm>
          <a:off x="3797300" y="17476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67311</xdr:rowOff>
    </xdr:from>
    <xdr:to>
      <xdr:col>15</xdr:col>
      <xdr:colOff>101600</xdr:colOff>
      <xdr:row>101</xdr:row>
      <xdr:rowOff>168911</xdr:rowOff>
    </xdr:to>
    <xdr:sp macro="" textlink="">
      <xdr:nvSpPr>
        <xdr:cNvPr id="326" name="楕円 325">
          <a:extLst>
            <a:ext uri="{FF2B5EF4-FFF2-40B4-BE49-F238E27FC236}">
              <a16:creationId xmlns:a16="http://schemas.microsoft.com/office/drawing/2014/main" id="{6AB438FD-7247-4D3A-B68C-B401525BD8D3}"/>
            </a:ext>
          </a:extLst>
        </xdr:cNvPr>
        <xdr:cNvSpPr/>
      </xdr:nvSpPr>
      <xdr:spPr>
        <a:xfrm>
          <a:off x="2857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118111</xdr:rowOff>
    </xdr:from>
    <xdr:to>
      <xdr:col>19</xdr:col>
      <xdr:colOff>177800</xdr:colOff>
      <xdr:row>101</xdr:row>
      <xdr:rowOff>160020</xdr:rowOff>
    </xdr:to>
    <xdr:cxnSp macro="">
      <xdr:nvCxnSpPr>
        <xdr:cNvPr id="327" name="直線コネクタ 326">
          <a:extLst>
            <a:ext uri="{FF2B5EF4-FFF2-40B4-BE49-F238E27FC236}">
              <a16:creationId xmlns:a16="http://schemas.microsoft.com/office/drawing/2014/main" id="{3C8C8919-5ED7-4CF2-B9F4-E701A26316F0}"/>
            </a:ext>
          </a:extLst>
        </xdr:cNvPr>
        <xdr:cNvCxnSpPr/>
      </xdr:nvCxnSpPr>
      <xdr:spPr>
        <a:xfrm>
          <a:off x="2908300" y="17434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25400</xdr:rowOff>
    </xdr:from>
    <xdr:to>
      <xdr:col>10</xdr:col>
      <xdr:colOff>165100</xdr:colOff>
      <xdr:row>101</xdr:row>
      <xdr:rowOff>127000</xdr:rowOff>
    </xdr:to>
    <xdr:sp macro="" textlink="">
      <xdr:nvSpPr>
        <xdr:cNvPr id="328" name="楕円 327">
          <a:extLst>
            <a:ext uri="{FF2B5EF4-FFF2-40B4-BE49-F238E27FC236}">
              <a16:creationId xmlns:a16="http://schemas.microsoft.com/office/drawing/2014/main" id="{E0313A87-9AFE-408B-A112-5238174F3F33}"/>
            </a:ext>
          </a:extLst>
        </xdr:cNvPr>
        <xdr:cNvSpPr/>
      </xdr:nvSpPr>
      <xdr:spPr>
        <a:xfrm>
          <a:off x="1968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76200</xdr:rowOff>
    </xdr:from>
    <xdr:to>
      <xdr:col>15</xdr:col>
      <xdr:colOff>50800</xdr:colOff>
      <xdr:row>101</xdr:row>
      <xdr:rowOff>118111</xdr:rowOff>
    </xdr:to>
    <xdr:cxnSp macro="">
      <xdr:nvCxnSpPr>
        <xdr:cNvPr id="329" name="直線コネクタ 328">
          <a:extLst>
            <a:ext uri="{FF2B5EF4-FFF2-40B4-BE49-F238E27FC236}">
              <a16:creationId xmlns:a16="http://schemas.microsoft.com/office/drawing/2014/main" id="{E8FB2CD6-F7B9-4D02-B446-9ACD758AE3FE}"/>
            </a:ext>
          </a:extLst>
        </xdr:cNvPr>
        <xdr:cNvCxnSpPr/>
      </xdr:nvCxnSpPr>
      <xdr:spPr>
        <a:xfrm>
          <a:off x="2019300" y="17392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113030</xdr:rowOff>
    </xdr:from>
    <xdr:to>
      <xdr:col>6</xdr:col>
      <xdr:colOff>38100</xdr:colOff>
      <xdr:row>101</xdr:row>
      <xdr:rowOff>43180</xdr:rowOff>
    </xdr:to>
    <xdr:sp macro="" textlink="">
      <xdr:nvSpPr>
        <xdr:cNvPr id="330" name="楕円 329">
          <a:extLst>
            <a:ext uri="{FF2B5EF4-FFF2-40B4-BE49-F238E27FC236}">
              <a16:creationId xmlns:a16="http://schemas.microsoft.com/office/drawing/2014/main" id="{DF1F7F05-91D8-426B-979D-B281B0902BE4}"/>
            </a:ext>
          </a:extLst>
        </xdr:cNvPr>
        <xdr:cNvSpPr/>
      </xdr:nvSpPr>
      <xdr:spPr>
        <a:xfrm>
          <a:off x="1079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163830</xdr:rowOff>
    </xdr:from>
    <xdr:to>
      <xdr:col>10</xdr:col>
      <xdr:colOff>114300</xdr:colOff>
      <xdr:row>101</xdr:row>
      <xdr:rowOff>76200</xdr:rowOff>
    </xdr:to>
    <xdr:cxnSp macro="">
      <xdr:nvCxnSpPr>
        <xdr:cNvPr id="331" name="直線コネクタ 330">
          <a:extLst>
            <a:ext uri="{FF2B5EF4-FFF2-40B4-BE49-F238E27FC236}">
              <a16:creationId xmlns:a16="http://schemas.microsoft.com/office/drawing/2014/main" id="{FDE6A5D2-F7B4-4022-80B9-ECAEEDDD64A8}"/>
            </a:ext>
          </a:extLst>
        </xdr:cNvPr>
        <xdr:cNvCxnSpPr/>
      </xdr:nvCxnSpPr>
      <xdr:spPr>
        <a:xfrm>
          <a:off x="1130300" y="173088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74313</xdr:rowOff>
    </xdr:from>
    <xdr:ext cx="405111" cy="259045"/>
    <xdr:sp macro="" textlink="">
      <xdr:nvSpPr>
        <xdr:cNvPr id="332" name="n_1aveValue【市民会館】&#10;有形固定資産減価償却率">
          <a:extLst>
            <a:ext uri="{FF2B5EF4-FFF2-40B4-BE49-F238E27FC236}">
              <a16:creationId xmlns:a16="http://schemas.microsoft.com/office/drawing/2014/main" id="{7B93FE94-67FD-4653-8D1E-705CC102CAB6}"/>
            </a:ext>
          </a:extLst>
        </xdr:cNvPr>
        <xdr:cNvSpPr txBox="1"/>
      </xdr:nvSpPr>
      <xdr:spPr>
        <a:xfrm>
          <a:off x="3582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9541</xdr:rowOff>
    </xdr:from>
    <xdr:ext cx="405111" cy="259045"/>
    <xdr:sp macro="" textlink="">
      <xdr:nvSpPr>
        <xdr:cNvPr id="333" name="n_2aveValue【市民会館】&#10;有形固定資産減価償却率">
          <a:extLst>
            <a:ext uri="{FF2B5EF4-FFF2-40B4-BE49-F238E27FC236}">
              <a16:creationId xmlns:a16="http://schemas.microsoft.com/office/drawing/2014/main" id="{D5FB00CA-889B-45BA-9AA2-42150AA8512B}"/>
            </a:ext>
          </a:extLst>
        </xdr:cNvPr>
        <xdr:cNvSpPr txBox="1"/>
      </xdr:nvSpPr>
      <xdr:spPr>
        <a:xfrm>
          <a:off x="2705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334" name="n_3aveValue【市民会館】&#10;有形固定資産減価償却率">
          <a:extLst>
            <a:ext uri="{FF2B5EF4-FFF2-40B4-BE49-F238E27FC236}">
              <a16:creationId xmlns:a16="http://schemas.microsoft.com/office/drawing/2014/main" id="{5C400B14-3C9C-4405-8497-8EF774401760}"/>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108602</xdr:rowOff>
    </xdr:from>
    <xdr:ext cx="405111" cy="259045"/>
    <xdr:sp macro="" textlink="">
      <xdr:nvSpPr>
        <xdr:cNvPr id="335" name="n_4aveValue【市民会館】&#10;有形固定資産減価償却率">
          <a:extLst>
            <a:ext uri="{FF2B5EF4-FFF2-40B4-BE49-F238E27FC236}">
              <a16:creationId xmlns:a16="http://schemas.microsoft.com/office/drawing/2014/main" id="{CD268A64-C752-4B92-8271-92E70DA5DEF0}"/>
            </a:ext>
          </a:extLst>
        </xdr:cNvPr>
        <xdr:cNvSpPr txBox="1"/>
      </xdr:nvSpPr>
      <xdr:spPr>
        <a:xfrm>
          <a:off x="927744" y="1776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55897</xdr:rowOff>
    </xdr:from>
    <xdr:ext cx="405111" cy="259045"/>
    <xdr:sp macro="" textlink="">
      <xdr:nvSpPr>
        <xdr:cNvPr id="336" name="n_1mainValue【市民会館】&#10;有形固定資産減価償却率">
          <a:extLst>
            <a:ext uri="{FF2B5EF4-FFF2-40B4-BE49-F238E27FC236}">
              <a16:creationId xmlns:a16="http://schemas.microsoft.com/office/drawing/2014/main" id="{AC99A829-F9AE-45FD-99B2-24F4E67B4330}"/>
            </a:ext>
          </a:extLst>
        </xdr:cNvPr>
        <xdr:cNvSpPr txBox="1"/>
      </xdr:nvSpPr>
      <xdr:spPr>
        <a:xfrm>
          <a:off x="3582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13988</xdr:rowOff>
    </xdr:from>
    <xdr:ext cx="405111" cy="259045"/>
    <xdr:sp macro="" textlink="">
      <xdr:nvSpPr>
        <xdr:cNvPr id="337" name="n_2mainValue【市民会館】&#10;有形固定資産減価償却率">
          <a:extLst>
            <a:ext uri="{FF2B5EF4-FFF2-40B4-BE49-F238E27FC236}">
              <a16:creationId xmlns:a16="http://schemas.microsoft.com/office/drawing/2014/main" id="{77127841-891E-4F72-89D8-4A8EAA9B27CB}"/>
            </a:ext>
          </a:extLst>
        </xdr:cNvPr>
        <xdr:cNvSpPr txBox="1"/>
      </xdr:nvSpPr>
      <xdr:spPr>
        <a:xfrm>
          <a:off x="2705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143527</xdr:rowOff>
    </xdr:from>
    <xdr:ext cx="405111" cy="259045"/>
    <xdr:sp macro="" textlink="">
      <xdr:nvSpPr>
        <xdr:cNvPr id="338" name="n_3mainValue【市民会館】&#10;有形固定資産減価償却率">
          <a:extLst>
            <a:ext uri="{FF2B5EF4-FFF2-40B4-BE49-F238E27FC236}">
              <a16:creationId xmlns:a16="http://schemas.microsoft.com/office/drawing/2014/main" id="{37E1D52A-2C91-4598-B50F-9A3E2E099DEA}"/>
            </a:ext>
          </a:extLst>
        </xdr:cNvPr>
        <xdr:cNvSpPr txBox="1"/>
      </xdr:nvSpPr>
      <xdr:spPr>
        <a:xfrm>
          <a:off x="1816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59707</xdr:rowOff>
    </xdr:from>
    <xdr:ext cx="405111" cy="259045"/>
    <xdr:sp macro="" textlink="">
      <xdr:nvSpPr>
        <xdr:cNvPr id="339" name="n_4mainValue【市民会館】&#10;有形固定資産減価償却率">
          <a:extLst>
            <a:ext uri="{FF2B5EF4-FFF2-40B4-BE49-F238E27FC236}">
              <a16:creationId xmlns:a16="http://schemas.microsoft.com/office/drawing/2014/main" id="{B4DCBB2A-20FB-428B-93D9-94D5D3A15EAE}"/>
            </a:ext>
          </a:extLst>
        </xdr:cNvPr>
        <xdr:cNvSpPr txBox="1"/>
      </xdr:nvSpPr>
      <xdr:spPr>
        <a:xfrm>
          <a:off x="927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9E33AFEB-ADC6-48CC-A18E-B39AC4E254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C614BFB9-0846-4F51-8103-476E91E465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5F252886-0466-45A0-BB0A-0A56FBF0B5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9E1A10D6-97F6-40C5-950E-56CDF393C1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2BBCAD7B-0F0E-4444-A540-3F6794F54A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33A8A632-B8F6-47FB-B287-CEF25B018B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D6ED5AA5-87DF-48A1-886B-DDF853F82F7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5676F0C8-3B02-42AD-8D1F-BD9BDCB93DE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AB5F6181-CC0A-4CBC-A481-0B46764B330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69F9BB7-E180-46EE-983F-6FA0E3DFDBB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A6FE9BAD-C13B-4945-B9F3-5FBE78C327F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60927F83-EF92-4BAB-A038-2870A1399BB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77CAE8B3-8007-46FA-9641-A7BFF8782D4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74CC6446-B18B-45B6-8075-3BEC4375F44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C79A5FA8-2484-4365-B817-FF20E674A24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925738CA-5C10-4F0B-96AB-A708F1AA197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CEC71DFC-6F25-4EC6-9AB3-08576CDBC4E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DC82FBBC-2C48-4FFA-9A85-A776A64E1C7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30C275A1-4843-402A-8B08-5E5AD42085A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74DAF8C2-CE23-4339-8B2F-789866B07EC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E6EC3338-5E6E-4029-8169-52E6392BDF8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61" name="直線コネクタ 360">
          <a:extLst>
            <a:ext uri="{FF2B5EF4-FFF2-40B4-BE49-F238E27FC236}">
              <a16:creationId xmlns:a16="http://schemas.microsoft.com/office/drawing/2014/main" id="{62F40AEF-FBE9-4109-9343-2067F07E4386}"/>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62" name="【市民会館】&#10;一人当たり面積最小値テキスト">
          <a:extLst>
            <a:ext uri="{FF2B5EF4-FFF2-40B4-BE49-F238E27FC236}">
              <a16:creationId xmlns:a16="http://schemas.microsoft.com/office/drawing/2014/main" id="{9C0FF817-F8E6-45B4-A187-11A490691150}"/>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63" name="直線コネクタ 362">
          <a:extLst>
            <a:ext uri="{FF2B5EF4-FFF2-40B4-BE49-F238E27FC236}">
              <a16:creationId xmlns:a16="http://schemas.microsoft.com/office/drawing/2014/main" id="{1572B8A3-3A27-4431-AAB0-5F82CDC03268}"/>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64" name="【市民会館】&#10;一人当たり面積最大値テキスト">
          <a:extLst>
            <a:ext uri="{FF2B5EF4-FFF2-40B4-BE49-F238E27FC236}">
              <a16:creationId xmlns:a16="http://schemas.microsoft.com/office/drawing/2014/main" id="{7FC2F30A-2B43-4CDE-B321-FBFF56669AC4}"/>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65" name="直線コネクタ 364">
          <a:extLst>
            <a:ext uri="{FF2B5EF4-FFF2-40B4-BE49-F238E27FC236}">
              <a16:creationId xmlns:a16="http://schemas.microsoft.com/office/drawing/2014/main" id="{A4E4EF10-4710-40DA-9A2C-A3CBE827427E}"/>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366" name="【市民会館】&#10;一人当たり面積平均値テキスト">
          <a:extLst>
            <a:ext uri="{FF2B5EF4-FFF2-40B4-BE49-F238E27FC236}">
              <a16:creationId xmlns:a16="http://schemas.microsoft.com/office/drawing/2014/main" id="{FDCBD082-CDE1-42A6-B447-B479C7B21731}"/>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67" name="フローチャート: 判断 366">
          <a:extLst>
            <a:ext uri="{FF2B5EF4-FFF2-40B4-BE49-F238E27FC236}">
              <a16:creationId xmlns:a16="http://schemas.microsoft.com/office/drawing/2014/main" id="{421EB2BF-2DBA-40F7-B20A-3348126C5A33}"/>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68" name="フローチャート: 判断 367">
          <a:extLst>
            <a:ext uri="{FF2B5EF4-FFF2-40B4-BE49-F238E27FC236}">
              <a16:creationId xmlns:a16="http://schemas.microsoft.com/office/drawing/2014/main" id="{CE1FA37F-2277-4D1F-8829-91D55BB03601}"/>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69" name="フローチャート: 判断 368">
          <a:extLst>
            <a:ext uri="{FF2B5EF4-FFF2-40B4-BE49-F238E27FC236}">
              <a16:creationId xmlns:a16="http://schemas.microsoft.com/office/drawing/2014/main" id="{A27ECF81-9DC9-4627-A71B-7B54C37F5055}"/>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70" name="フローチャート: 判断 369">
          <a:extLst>
            <a:ext uri="{FF2B5EF4-FFF2-40B4-BE49-F238E27FC236}">
              <a16:creationId xmlns:a16="http://schemas.microsoft.com/office/drawing/2014/main" id="{657988F8-0B9E-4D84-9EFB-9C620975AD8D}"/>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71" name="フローチャート: 判断 370">
          <a:extLst>
            <a:ext uri="{FF2B5EF4-FFF2-40B4-BE49-F238E27FC236}">
              <a16:creationId xmlns:a16="http://schemas.microsoft.com/office/drawing/2014/main" id="{34DE024E-6ECB-489E-823E-FC94A3EA0D1B}"/>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5816F54-2B5C-4D5C-8F77-225C131CFC5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2746E80-D9DD-438F-A852-76AEAB1ED0D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A503494-26E8-4699-A58E-071507B958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8E70277F-9E2D-43A8-AB52-D5C5DF636A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49E079F-2ACB-4DEA-85A0-016A189F08C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87122</xdr:rowOff>
    </xdr:from>
    <xdr:to>
      <xdr:col>55</xdr:col>
      <xdr:colOff>50800</xdr:colOff>
      <xdr:row>104</xdr:row>
      <xdr:rowOff>17272</xdr:rowOff>
    </xdr:to>
    <xdr:sp macro="" textlink="">
      <xdr:nvSpPr>
        <xdr:cNvPr id="377" name="楕円 376">
          <a:extLst>
            <a:ext uri="{FF2B5EF4-FFF2-40B4-BE49-F238E27FC236}">
              <a16:creationId xmlns:a16="http://schemas.microsoft.com/office/drawing/2014/main" id="{F8315C00-6F55-4AFE-8B16-B2074046B2F5}"/>
            </a:ext>
          </a:extLst>
        </xdr:cNvPr>
        <xdr:cNvSpPr/>
      </xdr:nvSpPr>
      <xdr:spPr>
        <a:xfrm>
          <a:off x="10426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109999</xdr:rowOff>
    </xdr:from>
    <xdr:ext cx="469744" cy="259045"/>
    <xdr:sp macro="" textlink="">
      <xdr:nvSpPr>
        <xdr:cNvPr id="378" name="【市民会館】&#10;一人当たり面積該当値テキスト">
          <a:extLst>
            <a:ext uri="{FF2B5EF4-FFF2-40B4-BE49-F238E27FC236}">
              <a16:creationId xmlns:a16="http://schemas.microsoft.com/office/drawing/2014/main" id="{AA0791B2-0194-45D1-95B4-65062347821D}"/>
            </a:ext>
          </a:extLst>
        </xdr:cNvPr>
        <xdr:cNvSpPr txBox="1"/>
      </xdr:nvSpPr>
      <xdr:spPr>
        <a:xfrm>
          <a:off x="10515600" y="175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101295</xdr:rowOff>
    </xdr:from>
    <xdr:to>
      <xdr:col>50</xdr:col>
      <xdr:colOff>165100</xdr:colOff>
      <xdr:row>104</xdr:row>
      <xdr:rowOff>31445</xdr:rowOff>
    </xdr:to>
    <xdr:sp macro="" textlink="">
      <xdr:nvSpPr>
        <xdr:cNvPr id="379" name="楕円 378">
          <a:extLst>
            <a:ext uri="{FF2B5EF4-FFF2-40B4-BE49-F238E27FC236}">
              <a16:creationId xmlns:a16="http://schemas.microsoft.com/office/drawing/2014/main" id="{7264E9C0-DCAB-4987-AAE6-406BCA60B0E6}"/>
            </a:ext>
          </a:extLst>
        </xdr:cNvPr>
        <xdr:cNvSpPr/>
      </xdr:nvSpPr>
      <xdr:spPr>
        <a:xfrm>
          <a:off x="9588500" y="177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137922</xdr:rowOff>
    </xdr:from>
    <xdr:to>
      <xdr:col>55</xdr:col>
      <xdr:colOff>0</xdr:colOff>
      <xdr:row>103</xdr:row>
      <xdr:rowOff>152095</xdr:rowOff>
    </xdr:to>
    <xdr:cxnSp macro="">
      <xdr:nvCxnSpPr>
        <xdr:cNvPr id="380" name="直線コネクタ 379">
          <a:extLst>
            <a:ext uri="{FF2B5EF4-FFF2-40B4-BE49-F238E27FC236}">
              <a16:creationId xmlns:a16="http://schemas.microsoft.com/office/drawing/2014/main" id="{FB958BAB-419F-40B5-A167-D1624F1D4A57}"/>
            </a:ext>
          </a:extLst>
        </xdr:cNvPr>
        <xdr:cNvCxnSpPr/>
      </xdr:nvCxnSpPr>
      <xdr:spPr>
        <a:xfrm flipV="1">
          <a:off x="9639300" y="1779727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124613</xdr:rowOff>
    </xdr:from>
    <xdr:to>
      <xdr:col>46</xdr:col>
      <xdr:colOff>38100</xdr:colOff>
      <xdr:row>104</xdr:row>
      <xdr:rowOff>54763</xdr:rowOff>
    </xdr:to>
    <xdr:sp macro="" textlink="">
      <xdr:nvSpPr>
        <xdr:cNvPr id="381" name="楕円 380">
          <a:extLst>
            <a:ext uri="{FF2B5EF4-FFF2-40B4-BE49-F238E27FC236}">
              <a16:creationId xmlns:a16="http://schemas.microsoft.com/office/drawing/2014/main" id="{AB0EFCC1-7F65-47F5-A2C5-6C13B82F8F92}"/>
            </a:ext>
          </a:extLst>
        </xdr:cNvPr>
        <xdr:cNvSpPr/>
      </xdr:nvSpPr>
      <xdr:spPr>
        <a:xfrm>
          <a:off x="8699500" y="1778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152095</xdr:rowOff>
    </xdr:from>
    <xdr:to>
      <xdr:col>50</xdr:col>
      <xdr:colOff>114300</xdr:colOff>
      <xdr:row>104</xdr:row>
      <xdr:rowOff>3963</xdr:rowOff>
    </xdr:to>
    <xdr:cxnSp macro="">
      <xdr:nvCxnSpPr>
        <xdr:cNvPr id="382" name="直線コネクタ 381">
          <a:extLst>
            <a:ext uri="{FF2B5EF4-FFF2-40B4-BE49-F238E27FC236}">
              <a16:creationId xmlns:a16="http://schemas.microsoft.com/office/drawing/2014/main" id="{68B1F590-365A-4BC0-97F5-9C63CCBA1BDF}"/>
            </a:ext>
          </a:extLst>
        </xdr:cNvPr>
        <xdr:cNvCxnSpPr/>
      </xdr:nvCxnSpPr>
      <xdr:spPr>
        <a:xfrm flipV="1">
          <a:off x="8750300" y="1781144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141529</xdr:rowOff>
    </xdr:from>
    <xdr:to>
      <xdr:col>41</xdr:col>
      <xdr:colOff>101600</xdr:colOff>
      <xdr:row>104</xdr:row>
      <xdr:rowOff>71679</xdr:rowOff>
    </xdr:to>
    <xdr:sp macro="" textlink="">
      <xdr:nvSpPr>
        <xdr:cNvPr id="383" name="楕円 382">
          <a:extLst>
            <a:ext uri="{FF2B5EF4-FFF2-40B4-BE49-F238E27FC236}">
              <a16:creationId xmlns:a16="http://schemas.microsoft.com/office/drawing/2014/main" id="{63F07FC3-57E4-42D3-8496-62EF6FFF97F7}"/>
            </a:ext>
          </a:extLst>
        </xdr:cNvPr>
        <xdr:cNvSpPr/>
      </xdr:nvSpPr>
      <xdr:spPr>
        <a:xfrm>
          <a:off x="7810500" y="1780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3963</xdr:rowOff>
    </xdr:from>
    <xdr:to>
      <xdr:col>45</xdr:col>
      <xdr:colOff>177800</xdr:colOff>
      <xdr:row>104</xdr:row>
      <xdr:rowOff>20879</xdr:rowOff>
    </xdr:to>
    <xdr:cxnSp macro="">
      <xdr:nvCxnSpPr>
        <xdr:cNvPr id="384" name="直線コネクタ 383">
          <a:extLst>
            <a:ext uri="{FF2B5EF4-FFF2-40B4-BE49-F238E27FC236}">
              <a16:creationId xmlns:a16="http://schemas.microsoft.com/office/drawing/2014/main" id="{65EED7E9-3D1B-45F3-AAD0-D78F5A6374A4}"/>
            </a:ext>
          </a:extLst>
        </xdr:cNvPr>
        <xdr:cNvCxnSpPr/>
      </xdr:nvCxnSpPr>
      <xdr:spPr>
        <a:xfrm flipV="1">
          <a:off x="7861300" y="1783476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161646</xdr:rowOff>
    </xdr:from>
    <xdr:to>
      <xdr:col>36</xdr:col>
      <xdr:colOff>165100</xdr:colOff>
      <xdr:row>104</xdr:row>
      <xdr:rowOff>91796</xdr:rowOff>
    </xdr:to>
    <xdr:sp macro="" textlink="">
      <xdr:nvSpPr>
        <xdr:cNvPr id="385" name="楕円 384">
          <a:extLst>
            <a:ext uri="{FF2B5EF4-FFF2-40B4-BE49-F238E27FC236}">
              <a16:creationId xmlns:a16="http://schemas.microsoft.com/office/drawing/2014/main" id="{18684ECA-9E6F-4E85-8B2E-24473317EF7F}"/>
            </a:ext>
          </a:extLst>
        </xdr:cNvPr>
        <xdr:cNvSpPr/>
      </xdr:nvSpPr>
      <xdr:spPr>
        <a:xfrm>
          <a:off x="6921500" y="1782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20879</xdr:rowOff>
    </xdr:from>
    <xdr:to>
      <xdr:col>41</xdr:col>
      <xdr:colOff>50800</xdr:colOff>
      <xdr:row>104</xdr:row>
      <xdr:rowOff>40996</xdr:rowOff>
    </xdr:to>
    <xdr:cxnSp macro="">
      <xdr:nvCxnSpPr>
        <xdr:cNvPr id="386" name="直線コネクタ 385">
          <a:extLst>
            <a:ext uri="{FF2B5EF4-FFF2-40B4-BE49-F238E27FC236}">
              <a16:creationId xmlns:a16="http://schemas.microsoft.com/office/drawing/2014/main" id="{EA215CD9-1459-4564-9914-BF6392565980}"/>
            </a:ext>
          </a:extLst>
        </xdr:cNvPr>
        <xdr:cNvCxnSpPr/>
      </xdr:nvCxnSpPr>
      <xdr:spPr>
        <a:xfrm flipV="1">
          <a:off x="6972300" y="1785167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20744</xdr:rowOff>
    </xdr:from>
    <xdr:ext cx="469744" cy="259045"/>
    <xdr:sp macro="" textlink="">
      <xdr:nvSpPr>
        <xdr:cNvPr id="387" name="n_1aveValue【市民会館】&#10;一人当たり面積">
          <a:extLst>
            <a:ext uri="{FF2B5EF4-FFF2-40B4-BE49-F238E27FC236}">
              <a16:creationId xmlns:a16="http://schemas.microsoft.com/office/drawing/2014/main" id="{AE07B57E-69FE-4DB9-BBB1-A5DBDBFB7D5E}"/>
            </a:ext>
          </a:extLst>
        </xdr:cNvPr>
        <xdr:cNvSpPr txBox="1"/>
      </xdr:nvSpPr>
      <xdr:spPr>
        <a:xfrm>
          <a:off x="9391727" y="18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39946</xdr:rowOff>
    </xdr:from>
    <xdr:ext cx="469744" cy="259045"/>
    <xdr:sp macro="" textlink="">
      <xdr:nvSpPr>
        <xdr:cNvPr id="388" name="n_2aveValue【市民会館】&#10;一人当たり面積">
          <a:extLst>
            <a:ext uri="{FF2B5EF4-FFF2-40B4-BE49-F238E27FC236}">
              <a16:creationId xmlns:a16="http://schemas.microsoft.com/office/drawing/2014/main" id="{D9C857EB-6124-456C-ADE0-42602E93F3FC}"/>
            </a:ext>
          </a:extLst>
        </xdr:cNvPr>
        <xdr:cNvSpPr txBox="1"/>
      </xdr:nvSpPr>
      <xdr:spPr>
        <a:xfrm>
          <a:off x="8515427" y="182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389" name="n_3aveValue【市民会館】&#10;一人当たり面積">
          <a:extLst>
            <a:ext uri="{FF2B5EF4-FFF2-40B4-BE49-F238E27FC236}">
              <a16:creationId xmlns:a16="http://schemas.microsoft.com/office/drawing/2014/main" id="{767B0E3A-96B2-4855-A7EA-8E5A98F8D004}"/>
            </a:ext>
          </a:extLst>
        </xdr:cNvPr>
        <xdr:cNvSpPr txBox="1"/>
      </xdr:nvSpPr>
      <xdr:spPr>
        <a:xfrm>
          <a:off x="7626427" y="18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137329</xdr:rowOff>
    </xdr:from>
    <xdr:ext cx="469744" cy="259045"/>
    <xdr:sp macro="" textlink="">
      <xdr:nvSpPr>
        <xdr:cNvPr id="390" name="n_4aveValue【市民会館】&#10;一人当たり面積">
          <a:extLst>
            <a:ext uri="{FF2B5EF4-FFF2-40B4-BE49-F238E27FC236}">
              <a16:creationId xmlns:a16="http://schemas.microsoft.com/office/drawing/2014/main" id="{01341FC3-929C-4C07-8F96-78C2D3C7F189}"/>
            </a:ext>
          </a:extLst>
        </xdr:cNvPr>
        <xdr:cNvSpPr txBox="1"/>
      </xdr:nvSpPr>
      <xdr:spPr>
        <a:xfrm>
          <a:off x="6737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47972</xdr:rowOff>
    </xdr:from>
    <xdr:ext cx="469744" cy="259045"/>
    <xdr:sp macro="" textlink="">
      <xdr:nvSpPr>
        <xdr:cNvPr id="391" name="n_1mainValue【市民会館】&#10;一人当たり面積">
          <a:extLst>
            <a:ext uri="{FF2B5EF4-FFF2-40B4-BE49-F238E27FC236}">
              <a16:creationId xmlns:a16="http://schemas.microsoft.com/office/drawing/2014/main" id="{B6BEC64F-1F43-4883-A1F2-DA3201F907D0}"/>
            </a:ext>
          </a:extLst>
        </xdr:cNvPr>
        <xdr:cNvSpPr txBox="1"/>
      </xdr:nvSpPr>
      <xdr:spPr>
        <a:xfrm>
          <a:off x="9391727" y="1753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71290</xdr:rowOff>
    </xdr:from>
    <xdr:ext cx="469744" cy="259045"/>
    <xdr:sp macro="" textlink="">
      <xdr:nvSpPr>
        <xdr:cNvPr id="392" name="n_2mainValue【市民会館】&#10;一人当たり面積">
          <a:extLst>
            <a:ext uri="{FF2B5EF4-FFF2-40B4-BE49-F238E27FC236}">
              <a16:creationId xmlns:a16="http://schemas.microsoft.com/office/drawing/2014/main" id="{63208BEC-D8F4-40F9-8272-C6D9DCC01D77}"/>
            </a:ext>
          </a:extLst>
        </xdr:cNvPr>
        <xdr:cNvSpPr txBox="1"/>
      </xdr:nvSpPr>
      <xdr:spPr>
        <a:xfrm>
          <a:off x="8515427" y="1755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88206</xdr:rowOff>
    </xdr:from>
    <xdr:ext cx="469744" cy="259045"/>
    <xdr:sp macro="" textlink="">
      <xdr:nvSpPr>
        <xdr:cNvPr id="393" name="n_3mainValue【市民会館】&#10;一人当たり面積">
          <a:extLst>
            <a:ext uri="{FF2B5EF4-FFF2-40B4-BE49-F238E27FC236}">
              <a16:creationId xmlns:a16="http://schemas.microsoft.com/office/drawing/2014/main" id="{56B59123-D9DA-4914-9412-EFB50EEBE3BE}"/>
            </a:ext>
          </a:extLst>
        </xdr:cNvPr>
        <xdr:cNvSpPr txBox="1"/>
      </xdr:nvSpPr>
      <xdr:spPr>
        <a:xfrm>
          <a:off x="7626427" y="1757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108323</xdr:rowOff>
    </xdr:from>
    <xdr:ext cx="469744" cy="259045"/>
    <xdr:sp macro="" textlink="">
      <xdr:nvSpPr>
        <xdr:cNvPr id="394" name="n_4mainValue【市民会館】&#10;一人当たり面積">
          <a:extLst>
            <a:ext uri="{FF2B5EF4-FFF2-40B4-BE49-F238E27FC236}">
              <a16:creationId xmlns:a16="http://schemas.microsoft.com/office/drawing/2014/main" id="{C6146D30-DE5B-42E3-AC6C-243FC942A68B}"/>
            </a:ext>
          </a:extLst>
        </xdr:cNvPr>
        <xdr:cNvSpPr txBox="1"/>
      </xdr:nvSpPr>
      <xdr:spPr>
        <a:xfrm>
          <a:off x="6737427" y="1759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C3CD376-0FB0-45DA-BDFB-B60207FADF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1528A35-EA2C-42D8-8111-2C70DE7807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C5E42CF-86EA-46BC-A3C5-AC3D4E2392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1176F94-2245-418E-A3EA-F5D366DBF9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B68F6D0-4A77-43E0-842C-E9C72D14A9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D4EF9CB-5704-469E-936A-56DEE56E60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DC1E6C9-E636-4780-8CB8-179C4CAC68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9DC7739-77A0-48D4-ABB4-9824B046541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A947032B-4708-41A6-9CA0-3F7387D482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4F15327E-9E12-44FE-BFA4-BBF28877F5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3A5639A0-16E3-4BB0-B66F-2B976923548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3CA09536-095C-4166-B109-61C4C622CE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68F03432-7523-42C1-82DB-ACF3EF23159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EFE52A81-3E0A-42DB-9AF5-D2644F82A34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45FB6037-B0ED-4EB4-AD72-23C837FF50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1CF4527C-FABB-4354-9AA5-E325EE295AD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76C83BCF-61B4-4CC4-882E-47DEE81C2D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DE6A577A-0C64-4912-8806-05038DED1B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763A9C86-9BF3-43D7-A3E9-54D550EEC1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B7A3AFF7-2580-49D2-AC34-8376E2BDBD0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A0274DDB-2DB4-4E9D-B233-8D9450BFAB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CBBFE8A-6022-4DEC-916F-0ED770FCE8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41F1607E-88A2-4EC0-B2DC-9B723AF027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3C139303-93EF-4C11-B77C-28B4226B104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53312820-1E94-4C56-B7EC-0B3BC8B6EA4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DFF21CC2-2638-4A3F-AFF1-D9B88826F5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1B17B1CC-2754-4986-8CF6-2FB14347687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7F3E5801-7BBF-491D-8328-2E6B050490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DEFED6C1-24D9-4EAA-AEBA-A8B7E21696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8192C20F-D5CA-4DDD-86FD-69CE1064202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7E899969-8E6B-4B78-A0EE-A8C5BAE0AB1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9E3C5CCD-E0EC-44C7-AA8E-F80FE86871C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49CC191F-0FE8-4222-9458-F1D959DCDEA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39DA9D78-58CD-414D-814D-29E4D8EAAB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7AD5187C-1885-4FEC-B3B2-E14E9115A7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4A09D8E1-5FF6-4E1F-B19B-2CD5636FEC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8EE9A683-E4C6-4646-845F-0B21B95C34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E90DCB82-4CD5-4A4C-85C7-B185D8C19A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E5E27536-2E56-482F-A498-A3ECC2FE6F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8FC0DBFD-1501-4B6B-8169-C3B3C4A00A4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a:extLst>
            <a:ext uri="{FF2B5EF4-FFF2-40B4-BE49-F238E27FC236}">
              <a16:creationId xmlns:a16="http://schemas.microsoft.com/office/drawing/2014/main" id="{1FC929FF-7146-4E53-96B4-2A0045D43F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a:extLst>
            <a:ext uri="{FF2B5EF4-FFF2-40B4-BE49-F238E27FC236}">
              <a16:creationId xmlns:a16="http://schemas.microsoft.com/office/drawing/2014/main" id="{CAA1E0C2-9776-46FC-8832-FCE7E0EAA3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a:extLst>
            <a:ext uri="{FF2B5EF4-FFF2-40B4-BE49-F238E27FC236}">
              <a16:creationId xmlns:a16="http://schemas.microsoft.com/office/drawing/2014/main" id="{673CE214-1DF0-4732-8FF5-2F3A191EC2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a:extLst>
            <a:ext uri="{FF2B5EF4-FFF2-40B4-BE49-F238E27FC236}">
              <a16:creationId xmlns:a16="http://schemas.microsoft.com/office/drawing/2014/main" id="{762B1037-74A7-479C-9CE0-FE18814A2D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a:extLst>
            <a:ext uri="{FF2B5EF4-FFF2-40B4-BE49-F238E27FC236}">
              <a16:creationId xmlns:a16="http://schemas.microsoft.com/office/drawing/2014/main" id="{F989729C-1C43-4881-9C89-97626838E3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a:extLst>
            <a:ext uri="{FF2B5EF4-FFF2-40B4-BE49-F238E27FC236}">
              <a16:creationId xmlns:a16="http://schemas.microsoft.com/office/drawing/2014/main" id="{FF35D351-0FBD-46B4-807F-5ABE625ACF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a:extLst>
            <a:ext uri="{FF2B5EF4-FFF2-40B4-BE49-F238E27FC236}">
              <a16:creationId xmlns:a16="http://schemas.microsoft.com/office/drawing/2014/main" id="{ACAA617D-AB84-4FCC-A97B-B63791D34D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a:extLst>
            <a:ext uri="{FF2B5EF4-FFF2-40B4-BE49-F238E27FC236}">
              <a16:creationId xmlns:a16="http://schemas.microsoft.com/office/drawing/2014/main" id="{7A06D918-337A-4F2E-8949-9615EE9DF89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31949D91-7E8A-48D1-8EBC-18DA17C873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C77BB9B1-2B04-413A-A0D8-DED170D4F8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3A75D5D8-2E9E-450C-BAA1-59A5978DDD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378C2F1B-8FBC-4A0C-9CE6-0821B46EBA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DCF12D94-494D-4121-A57C-B12496F4E0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F97A9D75-6283-4180-B0C2-0029560320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589E68C4-263E-4AC0-B17D-9EC80D1AFE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91E04918-37D5-436C-8C58-C3308196AE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869F134C-DCC8-4781-AC4C-113134103D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260A9602-8DC9-427B-8C46-E30D5CD526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36746BB0-C6D2-4F11-899E-137FF250868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4" name="直線コネクタ 453">
          <a:extLst>
            <a:ext uri="{FF2B5EF4-FFF2-40B4-BE49-F238E27FC236}">
              <a16:creationId xmlns:a16="http://schemas.microsoft.com/office/drawing/2014/main" id="{A12E2F51-5761-4E34-B2A7-7C5A71BC40D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4F21A092-3219-4494-91EB-BD1CD946675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6" name="直線コネクタ 455">
          <a:extLst>
            <a:ext uri="{FF2B5EF4-FFF2-40B4-BE49-F238E27FC236}">
              <a16:creationId xmlns:a16="http://schemas.microsoft.com/office/drawing/2014/main" id="{506297A5-C172-4354-A611-1BD14E54E85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7" name="テキスト ボックス 456">
          <a:extLst>
            <a:ext uri="{FF2B5EF4-FFF2-40B4-BE49-F238E27FC236}">
              <a16:creationId xmlns:a16="http://schemas.microsoft.com/office/drawing/2014/main" id="{48F55F76-1282-4F9D-B0EE-14E8F93F6C9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8" name="直線コネクタ 457">
          <a:extLst>
            <a:ext uri="{FF2B5EF4-FFF2-40B4-BE49-F238E27FC236}">
              <a16:creationId xmlns:a16="http://schemas.microsoft.com/office/drawing/2014/main" id="{A82E6FAB-5F5E-4AE8-83E3-65C0B5F0A38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9" name="テキスト ボックス 458">
          <a:extLst>
            <a:ext uri="{FF2B5EF4-FFF2-40B4-BE49-F238E27FC236}">
              <a16:creationId xmlns:a16="http://schemas.microsoft.com/office/drawing/2014/main" id="{E3038B71-048B-4985-9100-D2D351F2080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0" name="直線コネクタ 459">
          <a:extLst>
            <a:ext uri="{FF2B5EF4-FFF2-40B4-BE49-F238E27FC236}">
              <a16:creationId xmlns:a16="http://schemas.microsoft.com/office/drawing/2014/main" id="{84496273-317D-4E59-BAFE-5249E81D438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1" name="テキスト ボックス 460">
          <a:extLst>
            <a:ext uri="{FF2B5EF4-FFF2-40B4-BE49-F238E27FC236}">
              <a16:creationId xmlns:a16="http://schemas.microsoft.com/office/drawing/2014/main" id="{CFB6621F-3DD9-4D13-841E-E07318B7D4E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2" name="直線コネクタ 461">
          <a:extLst>
            <a:ext uri="{FF2B5EF4-FFF2-40B4-BE49-F238E27FC236}">
              <a16:creationId xmlns:a16="http://schemas.microsoft.com/office/drawing/2014/main" id="{6EE8294E-C0CE-400F-A022-134A062BAE4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3" name="テキスト ボックス 462">
          <a:extLst>
            <a:ext uri="{FF2B5EF4-FFF2-40B4-BE49-F238E27FC236}">
              <a16:creationId xmlns:a16="http://schemas.microsoft.com/office/drawing/2014/main" id="{394A5DEE-D41E-48F7-BB61-938ADBEB868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D1C62315-74E7-4B7C-9A93-D204F8C7582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C824AE28-8A89-4432-9E7B-EB2FF09230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6" name="直線コネクタ 465">
          <a:extLst>
            <a:ext uri="{FF2B5EF4-FFF2-40B4-BE49-F238E27FC236}">
              <a16:creationId xmlns:a16="http://schemas.microsoft.com/office/drawing/2014/main" id="{37F7CB4C-0D55-48C3-AC47-61D0171A4ED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7" name="【庁舎】&#10;有形固定資産減価償却率最小値テキスト">
          <a:extLst>
            <a:ext uri="{FF2B5EF4-FFF2-40B4-BE49-F238E27FC236}">
              <a16:creationId xmlns:a16="http://schemas.microsoft.com/office/drawing/2014/main" id="{18F4B4E1-A4CF-49DF-A82C-8838A2A257D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8" name="直線コネクタ 467">
          <a:extLst>
            <a:ext uri="{FF2B5EF4-FFF2-40B4-BE49-F238E27FC236}">
              <a16:creationId xmlns:a16="http://schemas.microsoft.com/office/drawing/2014/main" id="{CB382271-F15E-4011-B42A-A01A5DA4644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9" name="【庁舎】&#10;有形固定資産減価償却率最大値テキスト">
          <a:extLst>
            <a:ext uri="{FF2B5EF4-FFF2-40B4-BE49-F238E27FC236}">
              <a16:creationId xmlns:a16="http://schemas.microsoft.com/office/drawing/2014/main" id="{4912809C-7D15-4551-B64A-E5E06A9BDAD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0" name="直線コネクタ 469">
          <a:extLst>
            <a:ext uri="{FF2B5EF4-FFF2-40B4-BE49-F238E27FC236}">
              <a16:creationId xmlns:a16="http://schemas.microsoft.com/office/drawing/2014/main" id="{9DC0B1E8-4073-41B0-93F0-54C7384A185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71" name="【庁舎】&#10;有形固定資産減価償却率平均値テキスト">
          <a:extLst>
            <a:ext uri="{FF2B5EF4-FFF2-40B4-BE49-F238E27FC236}">
              <a16:creationId xmlns:a16="http://schemas.microsoft.com/office/drawing/2014/main" id="{FE5DDCA3-5307-43FB-B962-F71012982D84}"/>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72" name="フローチャート: 判断 471">
          <a:extLst>
            <a:ext uri="{FF2B5EF4-FFF2-40B4-BE49-F238E27FC236}">
              <a16:creationId xmlns:a16="http://schemas.microsoft.com/office/drawing/2014/main" id="{47C5D7B6-386D-4F42-9804-5456BFD89ECF}"/>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73" name="フローチャート: 判断 472">
          <a:extLst>
            <a:ext uri="{FF2B5EF4-FFF2-40B4-BE49-F238E27FC236}">
              <a16:creationId xmlns:a16="http://schemas.microsoft.com/office/drawing/2014/main" id="{400C9AC1-F037-4B95-8EA4-AA2B1A43D268}"/>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74" name="フローチャート: 判断 473">
          <a:extLst>
            <a:ext uri="{FF2B5EF4-FFF2-40B4-BE49-F238E27FC236}">
              <a16:creationId xmlns:a16="http://schemas.microsoft.com/office/drawing/2014/main" id="{7C0CFCF5-F293-4C65-9F15-2C716A4B7564}"/>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75" name="フローチャート: 判断 474">
          <a:extLst>
            <a:ext uri="{FF2B5EF4-FFF2-40B4-BE49-F238E27FC236}">
              <a16:creationId xmlns:a16="http://schemas.microsoft.com/office/drawing/2014/main" id="{6023A3DF-4189-4C76-8BCF-B2DDA6C7D392}"/>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76" name="フローチャート: 判断 475">
          <a:extLst>
            <a:ext uri="{FF2B5EF4-FFF2-40B4-BE49-F238E27FC236}">
              <a16:creationId xmlns:a16="http://schemas.microsoft.com/office/drawing/2014/main" id="{A21D8463-3FE2-41D3-80FB-66E1C28EFBA1}"/>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5292268-92F8-4CF5-AA6F-4F9A7A990C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C4557CA-CCC7-423D-8F43-94B25E77D3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20AA9777-DEA8-4651-BED7-09108DF1A9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C36CAE40-092C-461F-AAE1-6E6BB4E848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D7AF0D56-64D7-4212-B01A-A77FFDE143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86361</xdr:rowOff>
    </xdr:from>
    <xdr:to>
      <xdr:col>85</xdr:col>
      <xdr:colOff>177800</xdr:colOff>
      <xdr:row>105</xdr:row>
      <xdr:rowOff>16511</xdr:rowOff>
    </xdr:to>
    <xdr:sp macro="" textlink="">
      <xdr:nvSpPr>
        <xdr:cNvPr id="482" name="楕円 481">
          <a:extLst>
            <a:ext uri="{FF2B5EF4-FFF2-40B4-BE49-F238E27FC236}">
              <a16:creationId xmlns:a16="http://schemas.microsoft.com/office/drawing/2014/main" id="{0A565AE0-E982-4BAD-9BF6-CF8DB164A6D9}"/>
            </a:ext>
          </a:extLst>
        </xdr:cNvPr>
        <xdr:cNvSpPr/>
      </xdr:nvSpPr>
      <xdr:spPr>
        <a:xfrm>
          <a:off x="16268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64788</xdr:rowOff>
    </xdr:from>
    <xdr:ext cx="405111" cy="259045"/>
    <xdr:sp macro="" textlink="">
      <xdr:nvSpPr>
        <xdr:cNvPr id="483" name="【庁舎】&#10;有形固定資産減価償却率該当値テキスト">
          <a:extLst>
            <a:ext uri="{FF2B5EF4-FFF2-40B4-BE49-F238E27FC236}">
              <a16:creationId xmlns:a16="http://schemas.microsoft.com/office/drawing/2014/main" id="{A88EA59C-BCB1-4E7C-9BED-0C32015471E2}"/>
            </a:ext>
          </a:extLst>
        </xdr:cNvPr>
        <xdr:cNvSpPr txBox="1"/>
      </xdr:nvSpPr>
      <xdr:spPr>
        <a:xfrm>
          <a:off x="16357600"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60961</xdr:rowOff>
    </xdr:from>
    <xdr:to>
      <xdr:col>81</xdr:col>
      <xdr:colOff>101600</xdr:colOff>
      <xdr:row>104</xdr:row>
      <xdr:rowOff>162561</xdr:rowOff>
    </xdr:to>
    <xdr:sp macro="" textlink="">
      <xdr:nvSpPr>
        <xdr:cNvPr id="484" name="楕円 483">
          <a:extLst>
            <a:ext uri="{FF2B5EF4-FFF2-40B4-BE49-F238E27FC236}">
              <a16:creationId xmlns:a16="http://schemas.microsoft.com/office/drawing/2014/main" id="{2D53B3BC-2E18-4584-B4D1-FC03C0D6DE9A}"/>
            </a:ext>
          </a:extLst>
        </xdr:cNvPr>
        <xdr:cNvSpPr/>
      </xdr:nvSpPr>
      <xdr:spPr>
        <a:xfrm>
          <a:off x="15430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111761</xdr:rowOff>
    </xdr:from>
    <xdr:to>
      <xdr:col>85</xdr:col>
      <xdr:colOff>127000</xdr:colOff>
      <xdr:row>104</xdr:row>
      <xdr:rowOff>137161</xdr:rowOff>
    </xdr:to>
    <xdr:cxnSp macro="">
      <xdr:nvCxnSpPr>
        <xdr:cNvPr id="485" name="直線コネクタ 484">
          <a:extLst>
            <a:ext uri="{FF2B5EF4-FFF2-40B4-BE49-F238E27FC236}">
              <a16:creationId xmlns:a16="http://schemas.microsoft.com/office/drawing/2014/main" id="{2C9266CB-B21C-4CCF-97BB-46655788B82D}"/>
            </a:ext>
          </a:extLst>
        </xdr:cNvPr>
        <xdr:cNvCxnSpPr/>
      </xdr:nvCxnSpPr>
      <xdr:spPr>
        <a:xfrm>
          <a:off x="15481300" y="179425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34289</xdr:rowOff>
    </xdr:from>
    <xdr:to>
      <xdr:col>76</xdr:col>
      <xdr:colOff>165100</xdr:colOff>
      <xdr:row>104</xdr:row>
      <xdr:rowOff>135889</xdr:rowOff>
    </xdr:to>
    <xdr:sp macro="" textlink="">
      <xdr:nvSpPr>
        <xdr:cNvPr id="486" name="楕円 485">
          <a:extLst>
            <a:ext uri="{FF2B5EF4-FFF2-40B4-BE49-F238E27FC236}">
              <a16:creationId xmlns:a16="http://schemas.microsoft.com/office/drawing/2014/main" id="{6682679A-6E49-4AC9-9BEE-7A276E3FDDA5}"/>
            </a:ext>
          </a:extLst>
        </xdr:cNvPr>
        <xdr:cNvSpPr/>
      </xdr:nvSpPr>
      <xdr:spPr>
        <a:xfrm>
          <a:off x="14541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85089</xdr:rowOff>
    </xdr:from>
    <xdr:to>
      <xdr:col>81</xdr:col>
      <xdr:colOff>50800</xdr:colOff>
      <xdr:row>104</xdr:row>
      <xdr:rowOff>111761</xdr:rowOff>
    </xdr:to>
    <xdr:cxnSp macro="">
      <xdr:nvCxnSpPr>
        <xdr:cNvPr id="487" name="直線コネクタ 486">
          <a:extLst>
            <a:ext uri="{FF2B5EF4-FFF2-40B4-BE49-F238E27FC236}">
              <a16:creationId xmlns:a16="http://schemas.microsoft.com/office/drawing/2014/main" id="{FE7028C4-1A42-4D32-A376-AB078D56B8DB}"/>
            </a:ext>
          </a:extLst>
        </xdr:cNvPr>
        <xdr:cNvCxnSpPr/>
      </xdr:nvCxnSpPr>
      <xdr:spPr>
        <a:xfrm>
          <a:off x="14592300" y="17915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8889</xdr:rowOff>
    </xdr:from>
    <xdr:to>
      <xdr:col>72</xdr:col>
      <xdr:colOff>38100</xdr:colOff>
      <xdr:row>104</xdr:row>
      <xdr:rowOff>110489</xdr:rowOff>
    </xdr:to>
    <xdr:sp macro="" textlink="">
      <xdr:nvSpPr>
        <xdr:cNvPr id="488" name="楕円 487">
          <a:extLst>
            <a:ext uri="{FF2B5EF4-FFF2-40B4-BE49-F238E27FC236}">
              <a16:creationId xmlns:a16="http://schemas.microsoft.com/office/drawing/2014/main" id="{9FB2496D-6013-4A05-8E5C-E9CA36CD3A72}"/>
            </a:ext>
          </a:extLst>
        </xdr:cNvPr>
        <xdr:cNvSpPr/>
      </xdr:nvSpPr>
      <xdr:spPr>
        <a:xfrm>
          <a:off x="13652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59689</xdr:rowOff>
    </xdr:from>
    <xdr:to>
      <xdr:col>76</xdr:col>
      <xdr:colOff>114300</xdr:colOff>
      <xdr:row>104</xdr:row>
      <xdr:rowOff>85089</xdr:rowOff>
    </xdr:to>
    <xdr:cxnSp macro="">
      <xdr:nvCxnSpPr>
        <xdr:cNvPr id="489" name="直線コネクタ 488">
          <a:extLst>
            <a:ext uri="{FF2B5EF4-FFF2-40B4-BE49-F238E27FC236}">
              <a16:creationId xmlns:a16="http://schemas.microsoft.com/office/drawing/2014/main" id="{109D9EA4-347F-4C91-AF74-FA195A3650F8}"/>
            </a:ext>
          </a:extLst>
        </xdr:cNvPr>
        <xdr:cNvCxnSpPr/>
      </xdr:nvCxnSpPr>
      <xdr:spPr>
        <a:xfrm>
          <a:off x="13703300" y="178904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129539</xdr:rowOff>
    </xdr:from>
    <xdr:to>
      <xdr:col>67</xdr:col>
      <xdr:colOff>101600</xdr:colOff>
      <xdr:row>104</xdr:row>
      <xdr:rowOff>59689</xdr:rowOff>
    </xdr:to>
    <xdr:sp macro="" textlink="">
      <xdr:nvSpPr>
        <xdr:cNvPr id="490" name="楕円 489">
          <a:extLst>
            <a:ext uri="{FF2B5EF4-FFF2-40B4-BE49-F238E27FC236}">
              <a16:creationId xmlns:a16="http://schemas.microsoft.com/office/drawing/2014/main" id="{782B0CF2-33C6-4FD1-A126-8277ADF9EFAB}"/>
            </a:ext>
          </a:extLst>
        </xdr:cNvPr>
        <xdr:cNvSpPr/>
      </xdr:nvSpPr>
      <xdr:spPr>
        <a:xfrm>
          <a:off x="12763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8889</xdr:rowOff>
    </xdr:from>
    <xdr:to>
      <xdr:col>71</xdr:col>
      <xdr:colOff>177800</xdr:colOff>
      <xdr:row>104</xdr:row>
      <xdr:rowOff>59689</xdr:rowOff>
    </xdr:to>
    <xdr:cxnSp macro="">
      <xdr:nvCxnSpPr>
        <xdr:cNvPr id="491" name="直線コネクタ 490">
          <a:extLst>
            <a:ext uri="{FF2B5EF4-FFF2-40B4-BE49-F238E27FC236}">
              <a16:creationId xmlns:a16="http://schemas.microsoft.com/office/drawing/2014/main" id="{85F6C9AF-8ED1-4B33-A422-E3A4D2B68383}"/>
            </a:ext>
          </a:extLst>
        </xdr:cNvPr>
        <xdr:cNvCxnSpPr/>
      </xdr:nvCxnSpPr>
      <xdr:spPr>
        <a:xfrm>
          <a:off x="12814300" y="17839689"/>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92" name="n_1aveValue【庁舎】&#10;有形固定資産減価償却率">
          <a:extLst>
            <a:ext uri="{FF2B5EF4-FFF2-40B4-BE49-F238E27FC236}">
              <a16:creationId xmlns:a16="http://schemas.microsoft.com/office/drawing/2014/main" id="{D141233E-DC6B-41BA-AB43-48E1A74DE4C6}"/>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493" name="n_2aveValue【庁舎】&#10;有形固定資産減価償却率">
          <a:extLst>
            <a:ext uri="{FF2B5EF4-FFF2-40B4-BE49-F238E27FC236}">
              <a16:creationId xmlns:a16="http://schemas.microsoft.com/office/drawing/2014/main" id="{474CD120-C20D-40B4-B5F8-B3BE0B2543E2}"/>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494" name="n_3aveValue【庁舎】&#10;有形固定資産減価償却率">
          <a:extLst>
            <a:ext uri="{FF2B5EF4-FFF2-40B4-BE49-F238E27FC236}">
              <a16:creationId xmlns:a16="http://schemas.microsoft.com/office/drawing/2014/main" id="{78BB30CF-D5D4-423B-B3D1-2575B0ED70CF}"/>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495" name="n_4aveValue【庁舎】&#10;有形固定資産減価償却率">
          <a:extLst>
            <a:ext uri="{FF2B5EF4-FFF2-40B4-BE49-F238E27FC236}">
              <a16:creationId xmlns:a16="http://schemas.microsoft.com/office/drawing/2014/main" id="{006EC64C-A10B-4328-881E-0819C9A5F123}"/>
            </a:ext>
          </a:extLst>
        </xdr:cNvPr>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153688</xdr:rowOff>
    </xdr:from>
    <xdr:ext cx="405111" cy="259045"/>
    <xdr:sp macro="" textlink="">
      <xdr:nvSpPr>
        <xdr:cNvPr id="496" name="n_1mainValue【庁舎】&#10;有形固定資産減価償却率">
          <a:extLst>
            <a:ext uri="{FF2B5EF4-FFF2-40B4-BE49-F238E27FC236}">
              <a16:creationId xmlns:a16="http://schemas.microsoft.com/office/drawing/2014/main" id="{5E692F27-2D9D-4199-94C4-2EEDBD8D5DFE}"/>
            </a:ext>
          </a:extLst>
        </xdr:cNvPr>
        <xdr:cNvSpPr txBox="1"/>
      </xdr:nvSpPr>
      <xdr:spPr>
        <a:xfrm>
          <a:off x="15266044"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152416</xdr:rowOff>
    </xdr:from>
    <xdr:ext cx="405111" cy="259045"/>
    <xdr:sp macro="" textlink="">
      <xdr:nvSpPr>
        <xdr:cNvPr id="497" name="n_2mainValue【庁舎】&#10;有形固定資産減価償却率">
          <a:extLst>
            <a:ext uri="{FF2B5EF4-FFF2-40B4-BE49-F238E27FC236}">
              <a16:creationId xmlns:a16="http://schemas.microsoft.com/office/drawing/2014/main" id="{1787D62D-2C0A-487B-9BEB-4F3E3A1EC659}"/>
            </a:ext>
          </a:extLst>
        </xdr:cNvPr>
        <xdr:cNvSpPr txBox="1"/>
      </xdr:nvSpPr>
      <xdr:spPr>
        <a:xfrm>
          <a:off x="143897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127016</xdr:rowOff>
    </xdr:from>
    <xdr:ext cx="405111" cy="259045"/>
    <xdr:sp macro="" textlink="">
      <xdr:nvSpPr>
        <xdr:cNvPr id="498" name="n_3mainValue【庁舎】&#10;有形固定資産減価償却率">
          <a:extLst>
            <a:ext uri="{FF2B5EF4-FFF2-40B4-BE49-F238E27FC236}">
              <a16:creationId xmlns:a16="http://schemas.microsoft.com/office/drawing/2014/main" id="{5C79EBA7-6BBD-49F6-9BF7-DB56FB0ECAE3}"/>
            </a:ext>
          </a:extLst>
        </xdr:cNvPr>
        <xdr:cNvSpPr txBox="1"/>
      </xdr:nvSpPr>
      <xdr:spPr>
        <a:xfrm>
          <a:off x="135007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76216</xdr:rowOff>
    </xdr:from>
    <xdr:ext cx="405111" cy="259045"/>
    <xdr:sp macro="" textlink="">
      <xdr:nvSpPr>
        <xdr:cNvPr id="499" name="n_4mainValue【庁舎】&#10;有形固定資産減価償却率">
          <a:extLst>
            <a:ext uri="{FF2B5EF4-FFF2-40B4-BE49-F238E27FC236}">
              <a16:creationId xmlns:a16="http://schemas.microsoft.com/office/drawing/2014/main" id="{8EBC8D1B-DFFD-473A-B577-BA632FCA896D}"/>
            </a:ext>
          </a:extLst>
        </xdr:cNvPr>
        <xdr:cNvSpPr txBox="1"/>
      </xdr:nvSpPr>
      <xdr:spPr>
        <a:xfrm>
          <a:off x="126117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904BC247-04D0-459C-BD26-8E664119D9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CD8AB56D-586D-4FCA-BB57-6EEA289128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3D64BC83-068A-43E9-9E45-18DC654E64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F2B97B4D-5AB7-49BB-8EF7-1255162B94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DFE26A05-858B-4564-9F37-AD9240459B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CAB19198-1120-4426-A7B4-D5EE438988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D873E151-A3D8-4A47-B50C-458BA296A00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52BD3D91-D7A7-405B-BD6D-693A3354E5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E063EFA2-4BBF-4394-8F26-578A71367D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BAD68CEB-07B5-401B-AAA1-FCC19906FB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a:extLst>
            <a:ext uri="{FF2B5EF4-FFF2-40B4-BE49-F238E27FC236}">
              <a16:creationId xmlns:a16="http://schemas.microsoft.com/office/drawing/2014/main" id="{1E82CD15-7A55-466C-8F97-DDB1158F224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a:extLst>
            <a:ext uri="{FF2B5EF4-FFF2-40B4-BE49-F238E27FC236}">
              <a16:creationId xmlns:a16="http://schemas.microsoft.com/office/drawing/2014/main" id="{0EC0264A-2BC0-4A0F-854F-C5F0B505C08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a:extLst>
            <a:ext uri="{FF2B5EF4-FFF2-40B4-BE49-F238E27FC236}">
              <a16:creationId xmlns:a16="http://schemas.microsoft.com/office/drawing/2014/main" id="{CCE5CC92-210D-48F6-AC7A-8000C022373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a:extLst>
            <a:ext uri="{FF2B5EF4-FFF2-40B4-BE49-F238E27FC236}">
              <a16:creationId xmlns:a16="http://schemas.microsoft.com/office/drawing/2014/main" id="{E5E573B9-B409-43BE-A651-F8CA184AB17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a:extLst>
            <a:ext uri="{FF2B5EF4-FFF2-40B4-BE49-F238E27FC236}">
              <a16:creationId xmlns:a16="http://schemas.microsoft.com/office/drawing/2014/main" id="{40BBCC0A-2FE7-468C-8C1C-6F18FF775F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a:extLst>
            <a:ext uri="{FF2B5EF4-FFF2-40B4-BE49-F238E27FC236}">
              <a16:creationId xmlns:a16="http://schemas.microsoft.com/office/drawing/2014/main" id="{73F2C82D-E798-449F-BB06-8AED880A4FD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a:extLst>
            <a:ext uri="{FF2B5EF4-FFF2-40B4-BE49-F238E27FC236}">
              <a16:creationId xmlns:a16="http://schemas.microsoft.com/office/drawing/2014/main" id="{070141E3-DBD4-4AC9-B4CF-FED309767AC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a:extLst>
            <a:ext uri="{FF2B5EF4-FFF2-40B4-BE49-F238E27FC236}">
              <a16:creationId xmlns:a16="http://schemas.microsoft.com/office/drawing/2014/main" id="{32D46629-3E23-448B-826E-F5DC0FDAD09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a:extLst>
            <a:ext uri="{FF2B5EF4-FFF2-40B4-BE49-F238E27FC236}">
              <a16:creationId xmlns:a16="http://schemas.microsoft.com/office/drawing/2014/main" id="{5DD617EF-8A8D-4D95-ACA5-AB125058F97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9A4F085C-F6C0-429A-B714-76B68C407B8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D1AA2654-39F5-4954-B395-505F9564E2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8914D96D-5928-4A3F-ABFA-090F8DB1F8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87E3D21A-B7EA-4CC6-9383-FE866E399B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23" name="直線コネクタ 522">
          <a:extLst>
            <a:ext uri="{FF2B5EF4-FFF2-40B4-BE49-F238E27FC236}">
              <a16:creationId xmlns:a16="http://schemas.microsoft.com/office/drawing/2014/main" id="{1AA6C948-F32E-4FDB-B6AC-FA3EF62358E9}"/>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24" name="【庁舎】&#10;一人当たり面積最小値テキスト">
          <a:extLst>
            <a:ext uri="{FF2B5EF4-FFF2-40B4-BE49-F238E27FC236}">
              <a16:creationId xmlns:a16="http://schemas.microsoft.com/office/drawing/2014/main" id="{3539E4FB-55DA-4490-BBC8-61F361F701AB}"/>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25" name="直線コネクタ 524">
          <a:extLst>
            <a:ext uri="{FF2B5EF4-FFF2-40B4-BE49-F238E27FC236}">
              <a16:creationId xmlns:a16="http://schemas.microsoft.com/office/drawing/2014/main" id="{47A9635A-54E7-4F75-921A-9832160DE8BB}"/>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26" name="【庁舎】&#10;一人当たり面積最大値テキスト">
          <a:extLst>
            <a:ext uri="{FF2B5EF4-FFF2-40B4-BE49-F238E27FC236}">
              <a16:creationId xmlns:a16="http://schemas.microsoft.com/office/drawing/2014/main" id="{412114AF-0832-4424-A3F7-81FEB1976A19}"/>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27" name="直線コネクタ 526">
          <a:extLst>
            <a:ext uri="{FF2B5EF4-FFF2-40B4-BE49-F238E27FC236}">
              <a16:creationId xmlns:a16="http://schemas.microsoft.com/office/drawing/2014/main" id="{EB7E2A29-9C18-4910-83D7-58D673FE8758}"/>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28" name="【庁舎】&#10;一人当たり面積平均値テキスト">
          <a:extLst>
            <a:ext uri="{FF2B5EF4-FFF2-40B4-BE49-F238E27FC236}">
              <a16:creationId xmlns:a16="http://schemas.microsoft.com/office/drawing/2014/main" id="{C5803EDE-0DD1-433B-A90D-268628443A5B}"/>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29" name="フローチャート: 判断 528">
          <a:extLst>
            <a:ext uri="{FF2B5EF4-FFF2-40B4-BE49-F238E27FC236}">
              <a16:creationId xmlns:a16="http://schemas.microsoft.com/office/drawing/2014/main" id="{5C160D98-0979-4499-8A83-A07FE4F364EA}"/>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30" name="フローチャート: 判断 529">
          <a:extLst>
            <a:ext uri="{FF2B5EF4-FFF2-40B4-BE49-F238E27FC236}">
              <a16:creationId xmlns:a16="http://schemas.microsoft.com/office/drawing/2014/main" id="{E78DBEFE-81B6-4777-95D7-60407456D06F}"/>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31" name="フローチャート: 判断 530">
          <a:extLst>
            <a:ext uri="{FF2B5EF4-FFF2-40B4-BE49-F238E27FC236}">
              <a16:creationId xmlns:a16="http://schemas.microsoft.com/office/drawing/2014/main" id="{A94CEB82-E6B4-4379-8257-B823097F5E1E}"/>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32" name="フローチャート: 判断 531">
          <a:extLst>
            <a:ext uri="{FF2B5EF4-FFF2-40B4-BE49-F238E27FC236}">
              <a16:creationId xmlns:a16="http://schemas.microsoft.com/office/drawing/2014/main" id="{78077E7B-3525-4EA7-A2D2-7CFCF8A344DD}"/>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33" name="フローチャート: 判断 532">
          <a:extLst>
            <a:ext uri="{FF2B5EF4-FFF2-40B4-BE49-F238E27FC236}">
              <a16:creationId xmlns:a16="http://schemas.microsoft.com/office/drawing/2014/main" id="{D369B8AD-CBEB-4DC2-B2FD-8BFDCA7B518C}"/>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94E3D0D7-1001-4996-87D5-112A94A592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DB9931A6-908D-403E-9C77-C7BA16B61A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35DBD4E3-E4F0-4449-8F78-06D7B7EC380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A07D57B2-5D11-432A-9FFC-441661E1B4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F4A98F60-7FC8-49D7-837F-046EEA3A55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79502</xdr:rowOff>
    </xdr:from>
    <xdr:to>
      <xdr:col>116</xdr:col>
      <xdr:colOff>114300</xdr:colOff>
      <xdr:row>106</xdr:row>
      <xdr:rowOff>9652</xdr:rowOff>
    </xdr:to>
    <xdr:sp macro="" textlink="">
      <xdr:nvSpPr>
        <xdr:cNvPr id="539" name="楕円 538">
          <a:extLst>
            <a:ext uri="{FF2B5EF4-FFF2-40B4-BE49-F238E27FC236}">
              <a16:creationId xmlns:a16="http://schemas.microsoft.com/office/drawing/2014/main" id="{D3621716-1B1A-4A87-A26F-75E90757821E}"/>
            </a:ext>
          </a:extLst>
        </xdr:cNvPr>
        <xdr:cNvSpPr/>
      </xdr:nvSpPr>
      <xdr:spPr>
        <a:xfrm>
          <a:off x="22110700" y="180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102379</xdr:rowOff>
    </xdr:from>
    <xdr:ext cx="469744" cy="259045"/>
    <xdr:sp macro="" textlink="">
      <xdr:nvSpPr>
        <xdr:cNvPr id="540" name="【庁舎】&#10;一人当たり面積該当値テキスト">
          <a:extLst>
            <a:ext uri="{FF2B5EF4-FFF2-40B4-BE49-F238E27FC236}">
              <a16:creationId xmlns:a16="http://schemas.microsoft.com/office/drawing/2014/main" id="{602CD0AF-4481-4A90-8017-573509B8E844}"/>
            </a:ext>
          </a:extLst>
        </xdr:cNvPr>
        <xdr:cNvSpPr txBox="1"/>
      </xdr:nvSpPr>
      <xdr:spPr>
        <a:xfrm>
          <a:off x="22199600"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89027</xdr:rowOff>
    </xdr:from>
    <xdr:to>
      <xdr:col>112</xdr:col>
      <xdr:colOff>38100</xdr:colOff>
      <xdr:row>106</xdr:row>
      <xdr:rowOff>19177</xdr:rowOff>
    </xdr:to>
    <xdr:sp macro="" textlink="">
      <xdr:nvSpPr>
        <xdr:cNvPr id="541" name="楕円 540">
          <a:extLst>
            <a:ext uri="{FF2B5EF4-FFF2-40B4-BE49-F238E27FC236}">
              <a16:creationId xmlns:a16="http://schemas.microsoft.com/office/drawing/2014/main" id="{73F23E05-A74F-4967-BD0F-51D6A800BC32}"/>
            </a:ext>
          </a:extLst>
        </xdr:cNvPr>
        <xdr:cNvSpPr/>
      </xdr:nvSpPr>
      <xdr:spPr>
        <a:xfrm>
          <a:off x="21272500" y="180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130302</xdr:rowOff>
    </xdr:from>
    <xdr:to>
      <xdr:col>116</xdr:col>
      <xdr:colOff>63500</xdr:colOff>
      <xdr:row>105</xdr:row>
      <xdr:rowOff>139827</xdr:rowOff>
    </xdr:to>
    <xdr:cxnSp macro="">
      <xdr:nvCxnSpPr>
        <xdr:cNvPr id="542" name="直線コネクタ 541">
          <a:extLst>
            <a:ext uri="{FF2B5EF4-FFF2-40B4-BE49-F238E27FC236}">
              <a16:creationId xmlns:a16="http://schemas.microsoft.com/office/drawing/2014/main" id="{558C73CE-6CC3-4F24-AB94-E2DFF3C44320}"/>
            </a:ext>
          </a:extLst>
        </xdr:cNvPr>
        <xdr:cNvCxnSpPr/>
      </xdr:nvCxnSpPr>
      <xdr:spPr>
        <a:xfrm flipV="1">
          <a:off x="21323300" y="1813255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104648</xdr:rowOff>
    </xdr:from>
    <xdr:to>
      <xdr:col>107</xdr:col>
      <xdr:colOff>101600</xdr:colOff>
      <xdr:row>106</xdr:row>
      <xdr:rowOff>34798</xdr:rowOff>
    </xdr:to>
    <xdr:sp macro="" textlink="">
      <xdr:nvSpPr>
        <xdr:cNvPr id="543" name="楕円 542">
          <a:extLst>
            <a:ext uri="{FF2B5EF4-FFF2-40B4-BE49-F238E27FC236}">
              <a16:creationId xmlns:a16="http://schemas.microsoft.com/office/drawing/2014/main" id="{862F2C7F-6DFE-407D-8B16-FBE62F6C4ABA}"/>
            </a:ext>
          </a:extLst>
        </xdr:cNvPr>
        <xdr:cNvSpPr/>
      </xdr:nvSpPr>
      <xdr:spPr>
        <a:xfrm>
          <a:off x="20383500" y="181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139827</xdr:rowOff>
    </xdr:from>
    <xdr:to>
      <xdr:col>111</xdr:col>
      <xdr:colOff>177800</xdr:colOff>
      <xdr:row>105</xdr:row>
      <xdr:rowOff>155448</xdr:rowOff>
    </xdr:to>
    <xdr:cxnSp macro="">
      <xdr:nvCxnSpPr>
        <xdr:cNvPr id="544" name="直線コネクタ 543">
          <a:extLst>
            <a:ext uri="{FF2B5EF4-FFF2-40B4-BE49-F238E27FC236}">
              <a16:creationId xmlns:a16="http://schemas.microsoft.com/office/drawing/2014/main" id="{1989A9CF-C60E-4DB6-B90B-EB5E606225F5}"/>
            </a:ext>
          </a:extLst>
        </xdr:cNvPr>
        <xdr:cNvCxnSpPr/>
      </xdr:nvCxnSpPr>
      <xdr:spPr>
        <a:xfrm flipV="1">
          <a:off x="20434300" y="18142077"/>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115697</xdr:rowOff>
    </xdr:from>
    <xdr:to>
      <xdr:col>102</xdr:col>
      <xdr:colOff>165100</xdr:colOff>
      <xdr:row>106</xdr:row>
      <xdr:rowOff>45847</xdr:rowOff>
    </xdr:to>
    <xdr:sp macro="" textlink="">
      <xdr:nvSpPr>
        <xdr:cNvPr id="545" name="楕円 544">
          <a:extLst>
            <a:ext uri="{FF2B5EF4-FFF2-40B4-BE49-F238E27FC236}">
              <a16:creationId xmlns:a16="http://schemas.microsoft.com/office/drawing/2014/main" id="{58E2829B-3EF2-4D21-BC5E-7FAC37C5223D}"/>
            </a:ext>
          </a:extLst>
        </xdr:cNvPr>
        <xdr:cNvSpPr/>
      </xdr:nvSpPr>
      <xdr:spPr>
        <a:xfrm>
          <a:off x="19494500" y="181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155448</xdr:rowOff>
    </xdr:from>
    <xdr:to>
      <xdr:col>107</xdr:col>
      <xdr:colOff>50800</xdr:colOff>
      <xdr:row>105</xdr:row>
      <xdr:rowOff>166497</xdr:rowOff>
    </xdr:to>
    <xdr:cxnSp macro="">
      <xdr:nvCxnSpPr>
        <xdr:cNvPr id="546" name="直線コネクタ 545">
          <a:extLst>
            <a:ext uri="{FF2B5EF4-FFF2-40B4-BE49-F238E27FC236}">
              <a16:creationId xmlns:a16="http://schemas.microsoft.com/office/drawing/2014/main" id="{C6C5398A-1356-48AE-A97F-EC79772C13ED}"/>
            </a:ext>
          </a:extLst>
        </xdr:cNvPr>
        <xdr:cNvCxnSpPr/>
      </xdr:nvCxnSpPr>
      <xdr:spPr>
        <a:xfrm flipV="1">
          <a:off x="19545300" y="1815769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129412</xdr:rowOff>
    </xdr:from>
    <xdr:to>
      <xdr:col>98</xdr:col>
      <xdr:colOff>38100</xdr:colOff>
      <xdr:row>106</xdr:row>
      <xdr:rowOff>59562</xdr:rowOff>
    </xdr:to>
    <xdr:sp macro="" textlink="">
      <xdr:nvSpPr>
        <xdr:cNvPr id="547" name="楕円 546">
          <a:extLst>
            <a:ext uri="{FF2B5EF4-FFF2-40B4-BE49-F238E27FC236}">
              <a16:creationId xmlns:a16="http://schemas.microsoft.com/office/drawing/2014/main" id="{A209D9AC-350D-46A7-ABD3-7AE52EC39646}"/>
            </a:ext>
          </a:extLst>
        </xdr:cNvPr>
        <xdr:cNvSpPr/>
      </xdr:nvSpPr>
      <xdr:spPr>
        <a:xfrm>
          <a:off x="18605500" y="181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166497</xdr:rowOff>
    </xdr:from>
    <xdr:to>
      <xdr:col>102</xdr:col>
      <xdr:colOff>114300</xdr:colOff>
      <xdr:row>106</xdr:row>
      <xdr:rowOff>8762</xdr:rowOff>
    </xdr:to>
    <xdr:cxnSp macro="">
      <xdr:nvCxnSpPr>
        <xdr:cNvPr id="548" name="直線コネクタ 547">
          <a:extLst>
            <a:ext uri="{FF2B5EF4-FFF2-40B4-BE49-F238E27FC236}">
              <a16:creationId xmlns:a16="http://schemas.microsoft.com/office/drawing/2014/main" id="{A34BBA8D-3733-4C17-BEF7-ADC43CF1886C}"/>
            </a:ext>
          </a:extLst>
        </xdr:cNvPr>
        <xdr:cNvCxnSpPr/>
      </xdr:nvCxnSpPr>
      <xdr:spPr>
        <a:xfrm flipV="1">
          <a:off x="18656300" y="1816874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549" name="n_1aveValue【庁舎】&#10;一人当たり面積">
          <a:extLst>
            <a:ext uri="{FF2B5EF4-FFF2-40B4-BE49-F238E27FC236}">
              <a16:creationId xmlns:a16="http://schemas.microsoft.com/office/drawing/2014/main" id="{02C6D167-4048-4E51-8EEE-83B39FEB8005}"/>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550" name="n_2aveValue【庁舎】&#10;一人当たり面積">
          <a:extLst>
            <a:ext uri="{FF2B5EF4-FFF2-40B4-BE49-F238E27FC236}">
              <a16:creationId xmlns:a16="http://schemas.microsoft.com/office/drawing/2014/main" id="{9019ECA3-A544-4E4A-A0EC-A7A6892DA2E7}"/>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551" name="n_3aveValue【庁舎】&#10;一人当たり面積">
          <a:extLst>
            <a:ext uri="{FF2B5EF4-FFF2-40B4-BE49-F238E27FC236}">
              <a16:creationId xmlns:a16="http://schemas.microsoft.com/office/drawing/2014/main" id="{49A41545-EE01-4CFA-BB05-0E2BD99FA959}"/>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552" name="n_4aveValue【庁舎】&#10;一人当たり面積">
          <a:extLst>
            <a:ext uri="{FF2B5EF4-FFF2-40B4-BE49-F238E27FC236}">
              <a16:creationId xmlns:a16="http://schemas.microsoft.com/office/drawing/2014/main" id="{6CB7EC2A-DA7B-4D50-9F9E-1265B47689FA}"/>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35704</xdr:rowOff>
    </xdr:from>
    <xdr:ext cx="469744" cy="259045"/>
    <xdr:sp macro="" textlink="">
      <xdr:nvSpPr>
        <xdr:cNvPr id="553" name="n_1mainValue【庁舎】&#10;一人当たり面積">
          <a:extLst>
            <a:ext uri="{FF2B5EF4-FFF2-40B4-BE49-F238E27FC236}">
              <a16:creationId xmlns:a16="http://schemas.microsoft.com/office/drawing/2014/main" id="{B77E9F49-CA5A-4500-9080-7E3A7C68BAB7}"/>
            </a:ext>
          </a:extLst>
        </xdr:cNvPr>
        <xdr:cNvSpPr txBox="1"/>
      </xdr:nvSpPr>
      <xdr:spPr>
        <a:xfrm>
          <a:off x="21075727" y="1786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51325</xdr:rowOff>
    </xdr:from>
    <xdr:ext cx="469744" cy="259045"/>
    <xdr:sp macro="" textlink="">
      <xdr:nvSpPr>
        <xdr:cNvPr id="554" name="n_2mainValue【庁舎】&#10;一人当たり面積">
          <a:extLst>
            <a:ext uri="{FF2B5EF4-FFF2-40B4-BE49-F238E27FC236}">
              <a16:creationId xmlns:a16="http://schemas.microsoft.com/office/drawing/2014/main" id="{31EFB3B2-495C-4045-901D-BEC6608B9278}"/>
            </a:ext>
          </a:extLst>
        </xdr:cNvPr>
        <xdr:cNvSpPr txBox="1"/>
      </xdr:nvSpPr>
      <xdr:spPr>
        <a:xfrm>
          <a:off x="20199427" y="178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62374</xdr:rowOff>
    </xdr:from>
    <xdr:ext cx="469744" cy="259045"/>
    <xdr:sp macro="" textlink="">
      <xdr:nvSpPr>
        <xdr:cNvPr id="555" name="n_3mainValue【庁舎】&#10;一人当たり面積">
          <a:extLst>
            <a:ext uri="{FF2B5EF4-FFF2-40B4-BE49-F238E27FC236}">
              <a16:creationId xmlns:a16="http://schemas.microsoft.com/office/drawing/2014/main" id="{3EC4DBB5-A017-4B9C-AF0F-2966C36AB47B}"/>
            </a:ext>
          </a:extLst>
        </xdr:cNvPr>
        <xdr:cNvSpPr txBox="1"/>
      </xdr:nvSpPr>
      <xdr:spPr>
        <a:xfrm>
          <a:off x="19310427" y="178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76089</xdr:rowOff>
    </xdr:from>
    <xdr:ext cx="469744" cy="259045"/>
    <xdr:sp macro="" textlink="">
      <xdr:nvSpPr>
        <xdr:cNvPr id="556" name="n_4mainValue【庁舎】&#10;一人当たり面積">
          <a:extLst>
            <a:ext uri="{FF2B5EF4-FFF2-40B4-BE49-F238E27FC236}">
              <a16:creationId xmlns:a16="http://schemas.microsoft.com/office/drawing/2014/main" id="{07B88137-A0F3-47EB-806A-BAFE5A699DB6}"/>
            </a:ext>
          </a:extLst>
        </xdr:cNvPr>
        <xdr:cNvSpPr txBox="1"/>
      </xdr:nvSpPr>
      <xdr:spPr>
        <a:xfrm>
          <a:off x="18421427" y="1790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9B61196D-A3D4-4651-B9EF-E6E19A108E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00932C03-FB12-48D9-BD2E-F46B9B4E01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161AFC25-F11C-4A4B-BD04-4E068E038D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類似団体と比較して減価償却率が高くなっている施設は、福祉施設と庁舎であり、体育館及び市民会館については類似団体に比べ特に減価償却率が低くなっているが、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体育館を平成７年度に、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交流促進施設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を平成１２年度に新築しており、両施設とも町内に１施設のみであることが要因である。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今後、令和２年度までに個別施設計画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と、令和３年度までに総合管理計画を見直し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、集約や除却を含め適切な維持管理に努める。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2,001
2,000
76.50
3,838,169
3,778,072
59,977
2,080,156
4,909,923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口の減少が進む中で、基幹産業である漁業や観光業の伸び悩みにより、財政基盤が脆弱である。また、高齢化により働く世代が減少していることによる税収の減少も類似団体と比較して平均を下回っていることの要因の一つと考え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は、令和元年度に策定した第６次利尻町総合振興計画に沿って活力あるまちづくりを展開し、より一層の産業振興を進め、税収の確保に努めるとともに、併せて行政の効率化に努め、財政の健全化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経常収支比率について、類似団体平均を下回ってはいるが、</a:t>
          </a:r>
          <a:r>
            <a:rPr kumimoji="1" lang="ja-JP" altLang="en-US" sz="1300">
              <a:solidFill>
                <a:schemeClr val="dk1"/>
              </a:solidFill>
              <a:latin typeface="ＭＳ Ｐゴシック" pitchFamily="50" charset="-128"/>
              <a:ea typeface="ＭＳ Ｐゴシック" pitchFamily="50" charset="-128"/>
              <a:cs typeface="+mn-cs"/>
            </a:rPr>
            <a:t>ここ数年で徐々に上昇傾向にある。</a:t>
          </a:r>
          <a:r>
            <a:rPr kumimoji="1" lang="ja-JP" altLang="ja-JP" sz="1300">
              <a:solidFill>
                <a:schemeClr val="dk1"/>
              </a:solidFill>
              <a:latin typeface="ＭＳ Ｐゴシック" pitchFamily="50" charset="-128"/>
              <a:ea typeface="ＭＳ Ｐゴシック" pitchFamily="50" charset="-128"/>
              <a:cs typeface="+mn-cs"/>
            </a:rPr>
            <a:t>今後は町立中学校建設事業を実施した際に発行した地方債の元金償還が令和２年度から始まることや、特別会計への繰出金、一部事務組合への負担金が増加傾向にあることなどを考慮し、事務事業の見直しを実施し、経常経費の削減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48471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41635"/>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150071</xdr:rowOff>
    </xdr:from>
    <xdr:to>
      <xdr:col>19</xdr:col>
      <xdr:colOff>133350</xdr:colOff>
      <xdr:row>61</xdr:row>
      <xdr:rowOff>83185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3707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150071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365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49530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158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169121</xdr:rowOff>
    </xdr:from>
    <xdr:to>
      <xdr:col>23</xdr:col>
      <xdr:colOff>184150</xdr:colOff>
      <xdr:row>62</xdr:row>
      <xdr:rowOff>99271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14198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99271</xdr:rowOff>
    </xdr:from>
    <xdr:to>
      <xdr:col>15</xdr:col>
      <xdr:colOff>133350</xdr:colOff>
      <xdr:row>61</xdr:row>
      <xdr:rowOff>29421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39598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件費、物件費の人口一人当たりの決算額が類似団体を上回っている主な要因は、公共施設の老朽化に伴う維持管理費用が増加していることと、人口に対して職員数が多いことによると考えられるが、職員数については、人口減少に比例して事務量が減少するものではないことや、離島という地理的条件により、業務委託先となる業者が少なく、通常委託するような業務についても直営で行っているため、</a:t>
          </a:r>
          <a:r>
            <a:rPr kumimoji="1" lang="ja-JP" altLang="en-US" sz="1300">
              <a:solidFill>
                <a:schemeClr val="dk1"/>
              </a:solidFill>
              <a:latin typeface="ＭＳ Ｐゴシック" pitchFamily="50" charset="-128"/>
              <a:ea typeface="ＭＳ Ｐゴシック" pitchFamily="50" charset="-128"/>
              <a:cs typeface="+mn-cs"/>
            </a:rPr>
            <a:t>一定数の職員は必要である。</a:t>
          </a:r>
          <a:r>
            <a:rPr kumimoji="1" lang="ja-JP" altLang="ja-JP" sz="1300">
              <a:solidFill>
                <a:schemeClr val="dk1"/>
              </a:solidFill>
              <a:latin typeface="ＭＳ Ｐゴシック" pitchFamily="50" charset="-128"/>
              <a:ea typeface="ＭＳ Ｐゴシック" pitchFamily="50" charset="-128"/>
              <a:cs typeface="+mn-cs"/>
            </a:rPr>
            <a:t>今後は事務事業の見直しを実施し</a:t>
          </a:r>
          <a:r>
            <a:rPr kumimoji="1" lang="ja-JP" altLang="en-US" sz="1300">
              <a:solidFill>
                <a:schemeClr val="dk1"/>
              </a:solidFill>
              <a:latin typeface="ＭＳ Ｐゴシック" pitchFamily="50" charset="-128"/>
              <a:ea typeface="ＭＳ Ｐゴシック" pitchFamily="50" charset="-128"/>
              <a:cs typeface="+mn-cs"/>
            </a:rPr>
            <a:t>効率化を図ったうえで</a:t>
          </a:r>
          <a:r>
            <a:rPr kumimoji="1" lang="ja-JP" altLang="ja-JP" sz="1300">
              <a:solidFill>
                <a:schemeClr val="dk1"/>
              </a:solidFill>
              <a:latin typeface="ＭＳ Ｐゴシック" pitchFamily="50" charset="-128"/>
              <a:ea typeface="ＭＳ Ｐゴシック" pitchFamily="50" charset="-128"/>
              <a:cs typeface="+mn-cs"/>
            </a:rPr>
            <a:t>、減少した事務量に合わせて職員数の削減</a:t>
          </a:r>
          <a:r>
            <a:rPr kumimoji="1" lang="ja-JP" altLang="en-US" sz="1300">
              <a:solidFill>
                <a:schemeClr val="dk1"/>
              </a:solidFill>
              <a:latin typeface="ＭＳ Ｐゴシック" pitchFamily="50" charset="-128"/>
              <a:ea typeface="ＭＳ Ｐゴシック" pitchFamily="50" charset="-128"/>
              <a:cs typeface="+mn-cs"/>
            </a:rPr>
            <a:t>に取り組む</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72853</xdr:rowOff>
    </xdr:from>
    <xdr:to>
      <xdr:col>23</xdr:col>
      <xdr:colOff>133350</xdr:colOff>
      <xdr:row>84</xdr:row>
      <xdr:rowOff>146848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474653"/>
          <a:ext cx="838200" cy="7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156514</xdr:rowOff>
    </xdr:from>
    <xdr:to>
      <xdr:col>19</xdr:col>
      <xdr:colOff>133350</xdr:colOff>
      <xdr:row>84</xdr:row>
      <xdr:rowOff>146848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86864"/>
          <a:ext cx="889000" cy="1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121503</xdr:rowOff>
    </xdr:from>
    <xdr:to>
      <xdr:col>15</xdr:col>
      <xdr:colOff>82550</xdr:colOff>
      <xdr:row>83</xdr:row>
      <xdr:rowOff>156514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51853"/>
          <a:ext cx="889000" cy="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56978</xdr:rowOff>
    </xdr:from>
    <xdr:to>
      <xdr:col>11</xdr:col>
      <xdr:colOff>31750</xdr:colOff>
      <xdr:row>83</xdr:row>
      <xdr:rowOff>121503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87328"/>
          <a:ext cx="889000" cy="6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22053</xdr:rowOff>
    </xdr:from>
    <xdr:to>
      <xdr:col>23</xdr:col>
      <xdr:colOff>184150</xdr:colOff>
      <xdr:row>84</xdr:row>
      <xdr:rowOff>123653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165580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9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96048</xdr:rowOff>
    </xdr:from>
    <xdr:to>
      <xdr:col>19</xdr:col>
      <xdr:colOff>184150</xdr:colOff>
      <xdr:row>85</xdr:row>
      <xdr:rowOff>26198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9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10975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8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105714</xdr:rowOff>
    </xdr:from>
    <xdr:to>
      <xdr:col>15</xdr:col>
      <xdr:colOff>133350</xdr:colOff>
      <xdr:row>84</xdr:row>
      <xdr:rowOff>35864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20641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2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70703</xdr:rowOff>
    </xdr:from>
    <xdr:to>
      <xdr:col>11</xdr:col>
      <xdr:colOff>82550</xdr:colOff>
      <xdr:row>84</xdr:row>
      <xdr:rowOff>853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157080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6178</xdr:rowOff>
    </xdr:from>
    <xdr:to>
      <xdr:col>7</xdr:col>
      <xdr:colOff>31750</xdr:colOff>
      <xdr:row>83</xdr:row>
      <xdr:rowOff>107778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92555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類似団体平均と比較して</a:t>
          </a:r>
          <a:r>
            <a:rPr kumimoji="1" lang="en-US" altLang="ja-JP" sz="1300">
              <a:solidFill>
                <a:schemeClr val="dk1"/>
              </a:solidFill>
              <a:latin typeface="ＭＳ Ｐゴシック" pitchFamily="50" charset="-128"/>
              <a:ea typeface="ＭＳ Ｐゴシック" pitchFamily="50" charset="-128"/>
              <a:cs typeface="+mn-cs"/>
            </a:rPr>
            <a:t>0.3</a:t>
          </a:r>
          <a:r>
            <a:rPr kumimoji="1" lang="ja-JP" altLang="ja-JP" sz="1300">
              <a:solidFill>
                <a:schemeClr val="dk1"/>
              </a:solidFill>
              <a:latin typeface="ＭＳ Ｐゴシック" pitchFamily="50" charset="-128"/>
              <a:ea typeface="ＭＳ Ｐゴシック" pitchFamily="50" charset="-128"/>
              <a:cs typeface="+mn-cs"/>
            </a:rPr>
            <a:t>ポイント</a:t>
          </a:r>
          <a:r>
            <a:rPr kumimoji="1" lang="ja-JP" altLang="en-US" sz="1300">
              <a:solidFill>
                <a:schemeClr val="dk1"/>
              </a:solidFill>
              <a:latin typeface="ＭＳ Ｐゴシック" pitchFamily="50" charset="-128"/>
              <a:ea typeface="ＭＳ Ｐゴシック" pitchFamily="50" charset="-128"/>
              <a:cs typeface="+mn-cs"/>
            </a:rPr>
            <a:t>下</a:t>
          </a:r>
          <a:r>
            <a:rPr kumimoji="1" lang="ja-JP" altLang="ja-JP" sz="1300">
              <a:solidFill>
                <a:schemeClr val="dk1"/>
              </a:solidFill>
              <a:latin typeface="ＭＳ Ｐゴシック" pitchFamily="50" charset="-128"/>
              <a:ea typeface="ＭＳ Ｐゴシック" pitchFamily="50" charset="-128"/>
              <a:cs typeface="+mn-cs"/>
            </a:rPr>
            <a:t>回</a:t>
          </a:r>
          <a:r>
            <a:rPr kumimoji="1" lang="ja-JP" altLang="en-US" sz="1300">
              <a:solidFill>
                <a:schemeClr val="dk1"/>
              </a:solidFill>
              <a:latin typeface="ＭＳ Ｐゴシック" pitchFamily="50" charset="-128"/>
              <a:ea typeface="ＭＳ Ｐゴシック" pitchFamily="50" charset="-128"/>
              <a:cs typeface="+mn-cs"/>
            </a:rPr>
            <a:t>り、前年度と比較しても減少となってい</a:t>
          </a:r>
          <a:r>
            <a:rPr kumimoji="1" lang="ja-JP" altLang="ja-JP" sz="1300">
              <a:solidFill>
                <a:schemeClr val="dk1"/>
              </a:solidFill>
              <a:latin typeface="ＭＳ Ｐゴシック" pitchFamily="50" charset="-128"/>
              <a:ea typeface="ＭＳ Ｐゴシック" pitchFamily="50" charset="-128"/>
              <a:cs typeface="+mn-cs"/>
            </a:rPr>
            <a:t>るが、</a:t>
          </a:r>
          <a:r>
            <a:rPr kumimoji="1" lang="ja-JP" altLang="en-US" sz="1300">
              <a:solidFill>
                <a:schemeClr val="dk1"/>
              </a:solidFill>
              <a:latin typeface="ＭＳ Ｐゴシック" pitchFamily="50" charset="-128"/>
              <a:ea typeface="ＭＳ Ｐゴシック" pitchFamily="50" charset="-128"/>
              <a:cs typeface="+mn-cs"/>
            </a:rPr>
            <a:t>中堅</a:t>
          </a:r>
          <a:r>
            <a:rPr kumimoji="1" lang="ja-JP" altLang="ja-JP" sz="1300">
              <a:solidFill>
                <a:schemeClr val="dk1"/>
              </a:solidFill>
              <a:latin typeface="ＭＳ Ｐゴシック" pitchFamily="50" charset="-128"/>
              <a:ea typeface="ＭＳ Ｐゴシック" pitchFamily="50" charset="-128"/>
              <a:cs typeface="+mn-cs"/>
            </a:rPr>
            <a:t>職員</a:t>
          </a:r>
          <a:r>
            <a:rPr kumimoji="1" lang="ja-JP" altLang="en-US" sz="1300">
              <a:solidFill>
                <a:schemeClr val="dk1"/>
              </a:solidFill>
              <a:latin typeface="ＭＳ Ｐゴシック" pitchFamily="50" charset="-128"/>
              <a:ea typeface="ＭＳ Ｐゴシック" pitchFamily="50" charset="-128"/>
              <a:cs typeface="+mn-cs"/>
            </a:rPr>
            <a:t>の退職が相次いだことにより</a:t>
          </a:r>
          <a:r>
            <a:rPr kumimoji="1" lang="ja-JP" altLang="ja-JP" sz="1300">
              <a:solidFill>
                <a:schemeClr val="dk1"/>
              </a:solidFill>
              <a:latin typeface="ＭＳ Ｐゴシック" pitchFamily="50" charset="-128"/>
              <a:ea typeface="ＭＳ Ｐゴシック" pitchFamily="50" charset="-128"/>
              <a:cs typeface="+mn-cs"/>
            </a:rPr>
            <a:t>平均給料額が引き</a:t>
          </a:r>
          <a:r>
            <a:rPr kumimoji="1" lang="ja-JP" altLang="en-US" sz="1300">
              <a:solidFill>
                <a:schemeClr val="dk1"/>
              </a:solidFill>
              <a:latin typeface="ＭＳ Ｐゴシック" pitchFamily="50" charset="-128"/>
              <a:ea typeface="ＭＳ Ｐゴシック" pitchFamily="50" charset="-128"/>
              <a:cs typeface="+mn-cs"/>
            </a:rPr>
            <a:t>下げ</a:t>
          </a:r>
          <a:r>
            <a:rPr kumimoji="1" lang="ja-JP" altLang="ja-JP" sz="1300">
              <a:solidFill>
                <a:schemeClr val="dk1"/>
              </a:solidFill>
              <a:latin typeface="ＭＳ Ｐゴシック" pitchFamily="50" charset="-128"/>
              <a:ea typeface="ＭＳ Ｐゴシック" pitchFamily="50" charset="-128"/>
              <a:cs typeface="+mn-cs"/>
            </a:rPr>
            <a:t>られたことが要因と考えられる。今後も職員の退職・採用により増減が見込まれるものの、事務事業の見直しによる</a:t>
          </a:r>
          <a:r>
            <a:rPr kumimoji="1" lang="ja-JP" altLang="en-US" sz="1300">
              <a:solidFill>
                <a:schemeClr val="dk1"/>
              </a:solidFill>
              <a:latin typeface="ＭＳ Ｐゴシック" pitchFamily="50" charset="-128"/>
              <a:ea typeface="ＭＳ Ｐゴシック" pitchFamily="50" charset="-128"/>
              <a:cs typeface="+mn-cs"/>
            </a:rPr>
            <a:t>適正な</a:t>
          </a:r>
          <a:r>
            <a:rPr kumimoji="1" lang="ja-JP" altLang="ja-JP" sz="1300">
              <a:solidFill>
                <a:schemeClr val="dk1"/>
              </a:solidFill>
              <a:latin typeface="ＭＳ Ｐゴシック" pitchFamily="50" charset="-128"/>
              <a:ea typeface="ＭＳ Ｐゴシック" pitchFamily="50" charset="-128"/>
              <a:cs typeface="+mn-cs"/>
            </a:rPr>
            <a:t>職</a:t>
          </a:r>
          <a:r>
            <a:rPr kumimoji="1" lang="ja-JP" altLang="en-US" sz="1300">
              <a:solidFill>
                <a:schemeClr val="dk1"/>
              </a:solidFill>
              <a:latin typeface="ＭＳ Ｐゴシック" pitchFamily="50" charset="-128"/>
              <a:ea typeface="ＭＳ Ｐゴシック" pitchFamily="50" charset="-128"/>
              <a:cs typeface="+mn-cs"/>
            </a:rPr>
            <a:t>配置に取り組む</a:t>
          </a:r>
          <a:r>
            <a:rPr kumimoji="1" lang="ja-JP" altLang="ja-JP" sz="1300">
              <a:solidFill>
                <a:schemeClr val="dk1"/>
              </a:solidFill>
              <a:latin typeface="ＭＳ Ｐゴシック" pitchFamily="50" charset="-128"/>
              <a:ea typeface="ＭＳ Ｐゴシック" pitchFamily="50" charset="-128"/>
              <a:cs typeface="+mn-cs"/>
            </a:rPr>
            <a:t>ことで、類似団体平均の水準で推移すると思われる。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115146</xdr:rowOff>
    </xdr:from>
    <xdr:to>
      <xdr:col>81</xdr:col>
      <xdr:colOff>44450</xdr:colOff>
      <xdr:row>88</xdr:row>
      <xdr:rowOff>64346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3129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18627</xdr:rowOff>
    </xdr:from>
    <xdr:to>
      <xdr:col>77</xdr:col>
      <xdr:colOff>44450</xdr:colOff>
      <xdr:row>88</xdr:row>
      <xdr:rowOff>64346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3477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18627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0608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61384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417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80873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13546</xdr:rowOff>
    </xdr:from>
    <xdr:to>
      <xdr:col>77</xdr:col>
      <xdr:colOff>95250</xdr:colOff>
      <xdr:row>88</xdr:row>
      <xdr:rowOff>115146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99923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8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139277</xdr:rowOff>
    </xdr:from>
    <xdr:to>
      <xdr:col>73</xdr:col>
      <xdr:colOff>44450</xdr:colOff>
      <xdr:row>87</xdr:row>
      <xdr:rowOff>69427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79604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人口の減少のスピードに対して、事務事業の見直しが追いついていないことと、離島という地理的条件により、業務委託先となる業者が少なく、通常委託するような業務についても直営で行っているため、</a:t>
          </a:r>
          <a:r>
            <a:rPr kumimoji="1" lang="ja-JP" altLang="en-US" sz="1300">
              <a:solidFill>
                <a:schemeClr val="dk1"/>
              </a:solidFill>
              <a:latin typeface="ＭＳ Ｐゴシック" pitchFamily="50" charset="-128"/>
              <a:ea typeface="ＭＳ Ｐゴシック" pitchFamily="50" charset="-128"/>
              <a:cs typeface="+mn-cs"/>
            </a:rPr>
            <a:t>一定数の職員数を確保する必要があるため、結果的に</a:t>
          </a:r>
          <a:r>
            <a:rPr kumimoji="1" lang="ja-JP" altLang="ja-JP" sz="1300">
              <a:solidFill>
                <a:schemeClr val="dk1"/>
              </a:solidFill>
              <a:latin typeface="ＭＳ Ｐゴシック" pitchFamily="50" charset="-128"/>
              <a:ea typeface="ＭＳ Ｐゴシック" pitchFamily="50" charset="-128"/>
              <a:cs typeface="+mn-cs"/>
            </a:rPr>
            <a:t>類似団体の平均を上回っている。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今後は、事務事業の見直しを実施して効率化を図るとともに、優先度の低い事務事業については、廃止・縮小するなどして、職員数の抑制に努める。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146613</xdr:rowOff>
    </xdr:from>
    <xdr:to>
      <xdr:col>81</xdr:col>
      <xdr:colOff>44450</xdr:colOff>
      <xdr:row>61</xdr:row>
      <xdr:rowOff>162469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605063"/>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162469</xdr:rowOff>
    </xdr:from>
    <xdr:to>
      <xdr:col>77</xdr:col>
      <xdr:colOff>44450</xdr:colOff>
      <xdr:row>61</xdr:row>
      <xdr:rowOff>164193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2091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125585</xdr:rowOff>
    </xdr:from>
    <xdr:to>
      <xdr:col>72</xdr:col>
      <xdr:colOff>203200</xdr:colOff>
      <xdr:row>61</xdr:row>
      <xdr:rowOff>164193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8403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67328</xdr:rowOff>
    </xdr:from>
    <xdr:to>
      <xdr:col>68</xdr:col>
      <xdr:colOff>152400</xdr:colOff>
      <xdr:row>61</xdr:row>
      <xdr:rowOff>125585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25778"/>
          <a:ext cx="889000" cy="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95813</xdr:rowOff>
    </xdr:from>
    <xdr:to>
      <xdr:col>81</xdr:col>
      <xdr:colOff>95250</xdr:colOff>
      <xdr:row>62</xdr:row>
      <xdr:rowOff>25963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5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67890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2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111669</xdr:rowOff>
    </xdr:from>
    <xdr:to>
      <xdr:col>77</xdr:col>
      <xdr:colOff>95250</xdr:colOff>
      <xdr:row>62</xdr:row>
      <xdr:rowOff>41819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26596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5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113393</xdr:rowOff>
    </xdr:from>
    <xdr:to>
      <xdr:col>73</xdr:col>
      <xdr:colOff>44450</xdr:colOff>
      <xdr:row>62</xdr:row>
      <xdr:rowOff>43543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28320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74785</xdr:rowOff>
    </xdr:from>
    <xdr:to>
      <xdr:col>68</xdr:col>
      <xdr:colOff>203200</xdr:colOff>
      <xdr:row>62</xdr:row>
      <xdr:rowOff>4935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161162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16528</xdr:rowOff>
    </xdr:from>
    <xdr:to>
      <xdr:col>64</xdr:col>
      <xdr:colOff>152400</xdr:colOff>
      <xdr:row>61</xdr:row>
      <xdr:rowOff>118128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102905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6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過去の大型事業による地方債の償還終了により、比率は減少を続けており、類似団体とほぼ同等の比率となってきているが、平成</a:t>
          </a:r>
          <a:r>
            <a:rPr kumimoji="1" lang="en-US" altLang="ja-JP" sz="1300">
              <a:solidFill>
                <a:schemeClr val="dk1"/>
              </a:solidFill>
              <a:latin typeface="ＭＳ Ｐゴシック" pitchFamily="50" charset="-128"/>
              <a:ea typeface="ＭＳ Ｐゴシック" pitchFamily="50" charset="-128"/>
              <a:cs typeface="+mn-cs"/>
            </a:rPr>
            <a:t>27</a:t>
          </a:r>
          <a:r>
            <a:rPr kumimoji="1" lang="ja-JP" altLang="ja-JP" sz="1300">
              <a:solidFill>
                <a:schemeClr val="dk1"/>
              </a:solidFill>
              <a:latin typeface="ＭＳ Ｐゴシック" pitchFamily="50" charset="-128"/>
              <a:ea typeface="ＭＳ Ｐゴシック" pitchFamily="50" charset="-128"/>
              <a:cs typeface="+mn-cs"/>
            </a:rPr>
            <a:t>年度～</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に実施した町立中学校建設事業の地方債元金償還が開始される令和２年度からは増加に転じる見込みである。更には、町立小学校の大規模な更新事業に伴う地方債の発行も今後予定しており、将来を見据え計画的に事業を実施し、実質公債費比率の抑制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41</xdr:row>
      <xdr:rowOff>163068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7321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167894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732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117094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973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117094</xdr:rowOff>
    </xdr:from>
    <xdr:to>
      <xdr:col>68</xdr:col>
      <xdr:colOff>152400</xdr:colOff>
      <xdr:row>43</xdr:row>
      <xdr:rowOff>66294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179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66294</xdr:rowOff>
    </xdr:from>
    <xdr:to>
      <xdr:col>68</xdr:col>
      <xdr:colOff>203200</xdr:colOff>
      <xdr:row>42</xdr:row>
      <xdr:rowOff>167894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152671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baseline="0">
              <a:solidFill>
                <a:schemeClr val="dk1"/>
              </a:solidFill>
              <a:latin typeface="ＭＳ Ｐゴシック" pitchFamily="50" charset="-128"/>
              <a:ea typeface="ＭＳ Ｐゴシック" pitchFamily="50" charset="-128"/>
              <a:cs typeface="+mn-cs"/>
            </a:rPr>
            <a:t>　将来負担比率が類似団体と比べ高い値となっている主な要因は、充当可能な基金の残高が極めて少額であることが要因と考えられる。</a:t>
          </a:r>
          <a:r>
            <a:rPr kumimoji="1" lang="ja-JP" altLang="en-US" sz="1300" baseline="0">
              <a:solidFill>
                <a:schemeClr val="dk1"/>
              </a:solidFill>
              <a:latin typeface="ＭＳ Ｐゴシック" pitchFamily="50" charset="-128"/>
              <a:ea typeface="ＭＳ Ｐゴシック" pitchFamily="50" charset="-128"/>
              <a:cs typeface="+mn-cs"/>
            </a:rPr>
            <a:t>また、公営企業債の発行による残高の増により前年度から数値が上昇している。</a:t>
          </a:r>
          <a:endParaRPr kumimoji="1" lang="en-US" altLang="ja-JP" sz="1300" baseline="0">
            <a:solidFill>
              <a:schemeClr val="dk1"/>
            </a:solidFill>
            <a:latin typeface="ＭＳ Ｐゴシック" pitchFamily="50" charset="-128"/>
            <a:ea typeface="ＭＳ Ｐゴシック" pitchFamily="50" charset="-128"/>
            <a:cs typeface="+mn-cs"/>
          </a:endParaRPr>
        </a:p>
        <a:p>
          <a:r>
            <a:rPr kumimoji="1" lang="ja-JP" altLang="ja-JP" sz="1300" baseline="0">
              <a:solidFill>
                <a:schemeClr val="dk1"/>
              </a:solidFill>
              <a:latin typeface="ＭＳ Ｐゴシック" pitchFamily="50" charset="-128"/>
              <a:ea typeface="ＭＳ Ｐゴシック" pitchFamily="50" charset="-128"/>
              <a:cs typeface="+mn-cs"/>
            </a:rPr>
            <a:t>　今後も事務事業の精査を行</a:t>
          </a:r>
          <a:r>
            <a:rPr kumimoji="1" lang="ja-JP" altLang="en-US" sz="1300" baseline="0">
              <a:solidFill>
                <a:schemeClr val="dk1"/>
              </a:solidFill>
              <a:latin typeface="ＭＳ Ｐゴシック" pitchFamily="50" charset="-128"/>
              <a:ea typeface="ＭＳ Ｐゴシック" pitchFamily="50" charset="-128"/>
              <a:cs typeface="+mn-cs"/>
            </a:rPr>
            <a:t>い経費削減に努めた上で</a:t>
          </a:r>
          <a:r>
            <a:rPr kumimoji="1" lang="ja-JP" altLang="ja-JP" sz="1300" baseline="0">
              <a:solidFill>
                <a:schemeClr val="dk1"/>
              </a:solidFill>
              <a:latin typeface="ＭＳ Ｐゴシック" pitchFamily="50" charset="-128"/>
              <a:ea typeface="ＭＳ Ｐゴシック" pitchFamily="50" charset="-128"/>
              <a:cs typeface="+mn-cs"/>
            </a:rPr>
            <a:t>、充当可能な基金を計画的に積立て、将来負担比率の減少に努める。</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75918</xdr:rowOff>
    </xdr:from>
    <xdr:to>
      <xdr:col>81</xdr:col>
      <xdr:colOff>44450</xdr:colOff>
      <xdr:row>22</xdr:row>
      <xdr:rowOff>21096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676368"/>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34361</xdr:rowOff>
    </xdr:from>
    <xdr:to>
      <xdr:col>77</xdr:col>
      <xdr:colOff>44450</xdr:colOff>
      <xdr:row>21</xdr:row>
      <xdr:rowOff>75918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634811"/>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34361</xdr:rowOff>
    </xdr:from>
    <xdr:to>
      <xdr:col>72</xdr:col>
      <xdr:colOff>203200</xdr:colOff>
      <xdr:row>21</xdr:row>
      <xdr:rowOff>61172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634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50306</xdr:rowOff>
    </xdr:from>
    <xdr:to>
      <xdr:col>68</xdr:col>
      <xdr:colOff>152400</xdr:colOff>
      <xdr:row>21</xdr:row>
      <xdr:rowOff>61172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479306"/>
          <a:ext cx="889000" cy="1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141746</xdr:rowOff>
    </xdr:from>
    <xdr:to>
      <xdr:col>81</xdr:col>
      <xdr:colOff>95250</xdr:colOff>
      <xdr:row>22</xdr:row>
      <xdr:rowOff>71896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7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37623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63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25118</xdr:rowOff>
    </xdr:from>
    <xdr:to>
      <xdr:col>77</xdr:col>
      <xdr:colOff>95250</xdr:colOff>
      <xdr:row>21</xdr:row>
      <xdr:rowOff>126718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6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111495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711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155011</xdr:rowOff>
    </xdr:from>
    <xdr:to>
      <xdr:col>73</xdr:col>
      <xdr:colOff>44450</xdr:colOff>
      <xdr:row>21</xdr:row>
      <xdr:rowOff>85161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5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69938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67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10372</xdr:rowOff>
    </xdr:from>
    <xdr:to>
      <xdr:col>68</xdr:col>
      <xdr:colOff>203200</xdr:colOff>
      <xdr:row>21</xdr:row>
      <xdr:rowOff>111972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6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96749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9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170956</xdr:rowOff>
    </xdr:from>
    <xdr:to>
      <xdr:col>64</xdr:col>
      <xdr:colOff>152400</xdr:colOff>
      <xdr:row>20</xdr:row>
      <xdr:rowOff>101106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4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85883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51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2,001
2,000
76.50
3,838,169
3,778,072
59,977
2,080,156
4,909,923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類似団体平均と比較すると、経常収支比率の人件費分は若干下回っているが、病院業務や学校給食業務、ごみ処理業務等を一部事務組合で行っているためである。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今後も事務事業の見直しを実施して効率化を図り、より一層の人件費の抑制に努める。</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物件費に係る経常収支比率は</a:t>
          </a:r>
          <a:r>
            <a:rPr kumimoji="1" lang="ja-JP" altLang="en-US" sz="1300">
              <a:solidFill>
                <a:schemeClr val="dk1"/>
              </a:solidFill>
              <a:latin typeface="ＭＳ Ｐゴシック" pitchFamily="50" charset="-128"/>
              <a:ea typeface="ＭＳ Ｐゴシック" pitchFamily="50" charset="-128"/>
              <a:cs typeface="+mn-cs"/>
            </a:rPr>
            <a:t>年々</a:t>
          </a:r>
          <a:r>
            <a:rPr kumimoji="1" lang="ja-JP" altLang="ja-JP" sz="1300">
              <a:solidFill>
                <a:schemeClr val="dk1"/>
              </a:solidFill>
              <a:latin typeface="ＭＳ Ｐゴシック" pitchFamily="50" charset="-128"/>
              <a:ea typeface="ＭＳ Ｐゴシック" pitchFamily="50" charset="-128"/>
              <a:cs typeface="+mn-cs"/>
            </a:rPr>
            <a:t>上昇傾向にあり、大きな要因としては、保有する公共施設の老朽化に伴う維持改修による経費等が更に多額となったことで類似団体と比較して上回っている。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今後は、公共施設総合管理計画に基づき公共施設の適正管理に努め、より一層の経費節減を図り比率の減少に努める。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36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62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720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扶助費に係る経常収支比率が類似団体を下回っている主な要因は、人口減少に伴う自立支援給付費の減少と、少子化に伴う児童福祉費が減少していることが考えられる。</a:t>
          </a:r>
          <a:r>
            <a:rPr kumimoji="1" lang="ja-JP" altLang="en-US" sz="1300">
              <a:solidFill>
                <a:schemeClr val="dk1"/>
              </a:solidFill>
              <a:latin typeface="ＭＳ Ｐゴシック" pitchFamily="50" charset="-128"/>
              <a:ea typeface="ＭＳ Ｐゴシック" pitchFamily="50" charset="-128"/>
              <a:cs typeface="+mn-cs"/>
            </a:rPr>
            <a:t>出生率がなかなか上昇しない現状にあるため、今後も</a:t>
          </a:r>
          <a:r>
            <a:rPr kumimoji="1" lang="ja-JP" altLang="ja-JP" sz="1300">
              <a:solidFill>
                <a:schemeClr val="dk1"/>
              </a:solidFill>
              <a:latin typeface="ＭＳ Ｐゴシック" pitchFamily="50" charset="-128"/>
              <a:ea typeface="ＭＳ Ｐゴシック" pitchFamily="50" charset="-128"/>
              <a:cs typeface="+mn-cs"/>
            </a:rPr>
            <a:t>やや減少傾向で推移するものと思われる。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9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120650</xdr:rowOff>
    </xdr:from>
    <xdr:to>
      <xdr:col>15</xdr:col>
      <xdr:colOff>98425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0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95250</xdr:rowOff>
    </xdr:from>
    <xdr:to>
      <xdr:col>11</xdr:col>
      <xdr:colOff>9525</xdr:colOff>
      <xdr:row>53</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18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69850</xdr:rowOff>
    </xdr:from>
    <xdr:to>
      <xdr:col>11</xdr:col>
      <xdr:colOff>60325</xdr:colOff>
      <xdr:row>54</xdr:row>
      <xdr:rowOff>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44450</xdr:rowOff>
    </xdr:from>
    <xdr:to>
      <xdr:col>6</xdr:col>
      <xdr:colOff>171450</xdr:colOff>
      <xdr:row>53</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156227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その他に係る経常収支比率について、特別会計への繰出金の増減により大きく増減するが、繰出金は増加傾向にあり、特に簡易水道施設や下水道施設に係る維持管理経費として公営企業会計への繰出金が多額になっていることが要因と考え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今後は、適正な施設管理と計画的な施設改修等による経費節減や、料金改定についても検討し、比率の抑制を図る。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70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85090</xdr:rowOff>
    </xdr:from>
    <xdr:to>
      <xdr:col>78</xdr:col>
      <xdr:colOff>69850</xdr:colOff>
      <xdr:row>54</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433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54610</xdr:rowOff>
    </xdr:from>
    <xdr:to>
      <xdr:col>73</xdr:col>
      <xdr:colOff>180975</xdr:colOff>
      <xdr:row>54</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129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168910</xdr:rowOff>
    </xdr:from>
    <xdr:to>
      <xdr:col>69</xdr:col>
      <xdr:colOff>92075</xdr:colOff>
      <xdr:row>54</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55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34290</xdr:rowOff>
    </xdr:from>
    <xdr:to>
      <xdr:col>74</xdr:col>
      <xdr:colOff>31750</xdr:colOff>
      <xdr:row>54</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146067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6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xdr:rowOff>
    </xdr:from>
    <xdr:to>
      <xdr:col>69</xdr:col>
      <xdr:colOff>142875</xdr:colOff>
      <xdr:row>54</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115587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118110</xdr:rowOff>
    </xdr:from>
    <xdr:to>
      <xdr:col>65</xdr:col>
      <xdr:colOff>53975</xdr:colOff>
      <xdr:row>54</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補助費等については、一部事務組合に対する負担金</a:t>
          </a:r>
          <a:r>
            <a:rPr kumimoji="1" lang="ja-JP" altLang="en-US" sz="1300">
              <a:solidFill>
                <a:schemeClr val="dk1"/>
              </a:solidFill>
              <a:latin typeface="ＭＳ Ｐゴシック" pitchFamily="50" charset="-128"/>
              <a:ea typeface="ＭＳ Ｐゴシック" pitchFamily="50" charset="-128"/>
              <a:cs typeface="+mn-cs"/>
            </a:rPr>
            <a:t>の割合が高く、</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比率の増減に大きく影響しており、</a:t>
          </a:r>
          <a:r>
            <a:rPr kumimoji="1" lang="ja-JP" altLang="en-US" sz="1300">
              <a:solidFill>
                <a:schemeClr val="dk1"/>
              </a:solidFill>
              <a:latin typeface="ＭＳ Ｐゴシック" pitchFamily="50" charset="-128"/>
              <a:ea typeface="ＭＳ Ｐゴシック" pitchFamily="50" charset="-128"/>
              <a:cs typeface="+mn-cs"/>
            </a:rPr>
            <a:t>その中でも</a:t>
          </a:r>
          <a:r>
            <a:rPr kumimoji="1" lang="ja-JP" altLang="ja-JP" sz="1300">
              <a:solidFill>
                <a:schemeClr val="dk1"/>
              </a:solidFill>
              <a:latin typeface="ＭＳ Ｐゴシック" pitchFamily="50" charset="-128"/>
              <a:ea typeface="ＭＳ Ｐゴシック" pitchFamily="50" charset="-128"/>
              <a:cs typeface="+mn-cs"/>
            </a:rPr>
            <a:t>特に病院組合に対する負担金が</a:t>
          </a:r>
          <a:r>
            <a:rPr kumimoji="1" lang="ja-JP" altLang="en-US" sz="1300">
              <a:solidFill>
                <a:schemeClr val="dk1"/>
              </a:solidFill>
              <a:latin typeface="ＭＳ Ｐゴシック" pitchFamily="50" charset="-128"/>
              <a:ea typeface="ＭＳ Ｐゴシック" pitchFamily="50" charset="-128"/>
              <a:cs typeface="+mn-cs"/>
            </a:rPr>
            <a:t>非常に</a:t>
          </a:r>
          <a:r>
            <a:rPr kumimoji="1" lang="ja-JP" altLang="ja-JP" sz="1300">
              <a:solidFill>
                <a:schemeClr val="dk1"/>
              </a:solidFill>
              <a:latin typeface="ＭＳ Ｐゴシック" pitchFamily="50" charset="-128"/>
              <a:ea typeface="ＭＳ Ｐゴシック" pitchFamily="50" charset="-128"/>
              <a:cs typeface="+mn-cs"/>
            </a:rPr>
            <a:t>多額であるため、今後も病院事業の経営の効率化と収益性を高め、負担金の抑制を図る。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33274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065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5842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791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38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過去に実施した大型事業の元利償還が終了となったことにより、年々比率は減少してきており類似団体とほぼ同等の比率で推移してきたが、令和２年度より町立中学校建設事業に係る地方債の元金償還が始まるので、再び大きく上昇することが見込まれる。更には、町立小学校の大規模な更新事業に伴う地方債の発行も今後予定しており、将来を見据えた計画的な事業執行を実施し、比率の抑制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77</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981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676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66039</xdr:rowOff>
    </xdr:from>
    <xdr:to>
      <xdr:col>15</xdr:col>
      <xdr:colOff>98425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676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62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15239</xdr:rowOff>
    </xdr:from>
    <xdr:to>
      <xdr:col>15</xdr:col>
      <xdr:colOff>149225</xdr:colOff>
      <xdr:row>77</xdr:row>
      <xdr:rowOff>116839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101616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105427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公債費以外に係る経常収支比率は類似団体の平均を下回っているが、公債費自体が類似団体と比べて多額であることによるものであると考えられる。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a:t>
          </a:r>
          <a:r>
            <a:rPr kumimoji="1" lang="ja-JP" altLang="en-US" sz="1300">
              <a:solidFill>
                <a:schemeClr val="dk1"/>
              </a:solidFill>
              <a:latin typeface="ＭＳ Ｐゴシック" pitchFamily="50" charset="-128"/>
              <a:ea typeface="ＭＳ Ｐゴシック" pitchFamily="50" charset="-128"/>
              <a:cs typeface="+mn-cs"/>
            </a:rPr>
            <a:t>も、町立小学校改築事業など大型事業が控えているものの、その他の</a:t>
          </a:r>
          <a:r>
            <a:rPr kumimoji="1" lang="ja-JP" altLang="ja-JP" sz="1300">
              <a:solidFill>
                <a:schemeClr val="dk1"/>
              </a:solidFill>
              <a:latin typeface="ＭＳ Ｐゴシック" pitchFamily="50" charset="-128"/>
              <a:ea typeface="ＭＳ Ｐゴシック" pitchFamily="50" charset="-128"/>
              <a:cs typeface="+mn-cs"/>
            </a:rPr>
            <a:t>建設事業</a:t>
          </a:r>
          <a:r>
            <a:rPr kumimoji="1" lang="ja-JP" altLang="en-US" sz="1300">
              <a:solidFill>
                <a:schemeClr val="dk1"/>
              </a:solidFill>
              <a:latin typeface="ＭＳ Ｐゴシック" pitchFamily="50" charset="-128"/>
              <a:ea typeface="ＭＳ Ｐゴシック" pitchFamily="50" charset="-128"/>
              <a:cs typeface="+mn-cs"/>
            </a:rPr>
            <a:t>について、事業の優先度を分析し、実施の</a:t>
          </a:r>
          <a:r>
            <a:rPr kumimoji="1" lang="ja-JP" altLang="ja-JP" sz="1300">
              <a:solidFill>
                <a:schemeClr val="dk1"/>
              </a:solidFill>
              <a:latin typeface="ＭＳ Ｐゴシック" pitchFamily="50" charset="-128"/>
              <a:ea typeface="ＭＳ Ｐゴシック" pitchFamily="50" charset="-128"/>
              <a:cs typeface="+mn-cs"/>
            </a:rPr>
            <a:t>抑制・繰り延べなど計画的な事業執行の実施と、地方債の発行の抑制を図る。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42418</xdr:rowOff>
    </xdr:from>
    <xdr:to>
      <xdr:col>82</xdr:col>
      <xdr:colOff>107950</xdr:colOff>
      <xdr:row>80</xdr:row>
      <xdr:rowOff>154432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9718"/>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128795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42418</xdr:rowOff>
    </xdr:from>
    <xdr:to>
      <xdr:col>82</xdr:col>
      <xdr:colOff>196850</xdr:colOff>
      <xdr:row>74</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8288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841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74</xdr:row>
      <xdr:rowOff>154432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7274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83058</xdr:rowOff>
    </xdr:from>
    <xdr:to>
      <xdr:col>74</xdr:col>
      <xdr:colOff>31750</xdr:colOff>
      <xdr:row>77</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169435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94996</xdr:rowOff>
    </xdr:from>
    <xdr:to>
      <xdr:col>69</xdr:col>
      <xdr:colOff>92075</xdr:colOff>
      <xdr:row>74</xdr:row>
      <xdr:rowOff>40132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61084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39624</xdr:rowOff>
    </xdr:from>
    <xdr:to>
      <xdr:col>69</xdr:col>
      <xdr:colOff>142875</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35052</xdr:rowOff>
    </xdr:from>
    <xdr:to>
      <xdr:col>82</xdr:col>
      <xdr:colOff>158750</xdr:colOff>
      <xdr:row>75</xdr:row>
      <xdr:rowOff>136652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51579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3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160782</xdr:rowOff>
    </xdr:from>
    <xdr:to>
      <xdr:col>69</xdr:col>
      <xdr:colOff>142875</xdr:colOff>
      <xdr:row>74</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101109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44196</xdr:rowOff>
    </xdr:from>
    <xdr:to>
      <xdr:col>65</xdr:col>
      <xdr:colOff>53975</xdr:colOff>
      <xdr:row>73</xdr:row>
      <xdr:rowOff>145796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5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155973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32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81227</xdr:rowOff>
    </xdr:from>
    <xdr:to>
      <xdr:col>29</xdr:col>
      <xdr:colOff>127000</xdr:colOff>
      <xdr:row>16</xdr:row>
      <xdr:rowOff>92662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72052"/>
          <a:ext cx="647700" cy="1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92662</xdr:rowOff>
    </xdr:from>
    <xdr:to>
      <xdr:col>26</xdr:col>
      <xdr:colOff>50800</xdr:colOff>
      <xdr:row>16</xdr:row>
      <xdr:rowOff>109295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83487"/>
          <a:ext cx="698500" cy="1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109295</xdr:rowOff>
    </xdr:from>
    <xdr:to>
      <xdr:col>22</xdr:col>
      <xdr:colOff>114300</xdr:colOff>
      <xdr:row>16</xdr:row>
      <xdr:rowOff>145610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00120"/>
          <a:ext cx="698500" cy="3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145610</xdr:rowOff>
    </xdr:from>
    <xdr:to>
      <xdr:col>18</xdr:col>
      <xdr:colOff>177800</xdr:colOff>
      <xdr:row>16</xdr:row>
      <xdr:rowOff>170152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36435"/>
          <a:ext cx="698500" cy="2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30427</xdr:rowOff>
    </xdr:from>
    <xdr:to>
      <xdr:col>29</xdr:col>
      <xdr:colOff>177800</xdr:colOff>
      <xdr:row>16</xdr:row>
      <xdr:rowOff>132027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2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46954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41862</xdr:rowOff>
    </xdr:from>
    <xdr:to>
      <xdr:col>26</xdr:col>
      <xdr:colOff>101600</xdr:colOff>
      <xdr:row>16</xdr:row>
      <xdr:rowOff>143462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3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153639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01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58495</xdr:rowOff>
    </xdr:from>
    <xdr:to>
      <xdr:col>22</xdr:col>
      <xdr:colOff>165100</xdr:colOff>
      <xdr:row>16</xdr:row>
      <xdr:rowOff>160095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4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170272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94810</xdr:rowOff>
    </xdr:from>
    <xdr:to>
      <xdr:col>19</xdr:col>
      <xdr:colOff>38100</xdr:colOff>
      <xdr:row>17</xdr:row>
      <xdr:rowOff>24960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8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35137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119352</xdr:rowOff>
    </xdr:from>
    <xdr:to>
      <xdr:col>15</xdr:col>
      <xdr:colOff>101600</xdr:colOff>
      <xdr:row>17</xdr:row>
      <xdr:rowOff>49502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10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59679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7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235760</xdr:rowOff>
    </xdr:from>
    <xdr:to>
      <xdr:col>29</xdr:col>
      <xdr:colOff>127000</xdr:colOff>
      <xdr:row>34</xdr:row>
      <xdr:rowOff>308333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03210"/>
          <a:ext cx="647700" cy="7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308333</xdr:rowOff>
    </xdr:from>
    <xdr:to>
      <xdr:col>26</xdr:col>
      <xdr:colOff>50800</xdr:colOff>
      <xdr:row>35</xdr:row>
      <xdr:rowOff>77782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75783"/>
          <a:ext cx="698500" cy="11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3472</xdr:rowOff>
    </xdr:from>
    <xdr:to>
      <xdr:col>22</xdr:col>
      <xdr:colOff>114300</xdr:colOff>
      <xdr:row>35</xdr:row>
      <xdr:rowOff>77782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13822"/>
          <a:ext cx="698500" cy="7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264068</xdr:rowOff>
    </xdr:from>
    <xdr:to>
      <xdr:col>18</xdr:col>
      <xdr:colOff>177800</xdr:colOff>
      <xdr:row>35</xdr:row>
      <xdr:rowOff>3472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31518"/>
          <a:ext cx="698500" cy="82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184960</xdr:rowOff>
    </xdr:from>
    <xdr:to>
      <xdr:col>29</xdr:col>
      <xdr:colOff>177800</xdr:colOff>
      <xdr:row>34</xdr:row>
      <xdr:rowOff>286561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524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30037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257533</xdr:rowOff>
    </xdr:from>
    <xdr:to>
      <xdr:col>26</xdr:col>
      <xdr:colOff>101600</xdr:colOff>
      <xdr:row>35</xdr:row>
      <xdr:rowOff>16233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2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26410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9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26982</xdr:rowOff>
    </xdr:from>
    <xdr:to>
      <xdr:col>22</xdr:col>
      <xdr:colOff>165100</xdr:colOff>
      <xdr:row>35</xdr:row>
      <xdr:rowOff>128582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3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138759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295572</xdr:rowOff>
    </xdr:from>
    <xdr:to>
      <xdr:col>19</xdr:col>
      <xdr:colOff>38100</xdr:colOff>
      <xdr:row>35</xdr:row>
      <xdr:rowOff>54272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6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64449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3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213268</xdr:rowOff>
    </xdr:from>
    <xdr:to>
      <xdr:col>15</xdr:col>
      <xdr:colOff>101600</xdr:colOff>
      <xdr:row>34</xdr:row>
      <xdr:rowOff>314868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80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325045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4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2,001
2,000
76.50
3,838,169
3,778,072
59,977
2,080,156
4,909,923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88778</xdr:rowOff>
    </xdr:from>
    <xdr:to>
      <xdr:col>24</xdr:col>
      <xdr:colOff>63500</xdr:colOff>
      <xdr:row>36</xdr:row>
      <xdr:rowOff>105139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0978"/>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105139</xdr:rowOff>
    </xdr:from>
    <xdr:to>
      <xdr:col>19</xdr:col>
      <xdr:colOff>177800</xdr:colOff>
      <xdr:row>36</xdr:row>
      <xdr:rowOff>120040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77339"/>
          <a:ext cx="889000" cy="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120040</xdr:rowOff>
    </xdr:from>
    <xdr:to>
      <xdr:col>15</xdr:col>
      <xdr:colOff>50800</xdr:colOff>
      <xdr:row>36</xdr:row>
      <xdr:rowOff>138669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2240"/>
          <a:ext cx="889000" cy="1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138669</xdr:rowOff>
    </xdr:from>
    <xdr:to>
      <xdr:col>10</xdr:col>
      <xdr:colOff>114300</xdr:colOff>
      <xdr:row>36</xdr:row>
      <xdr:rowOff>152879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0869"/>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37978</xdr:rowOff>
    </xdr:from>
    <xdr:to>
      <xdr:col>24</xdr:col>
      <xdr:colOff>114300</xdr:colOff>
      <xdr:row>36</xdr:row>
      <xdr:rowOff>139578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60855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54339</xdr:rowOff>
    </xdr:from>
    <xdr:to>
      <xdr:col>20</xdr:col>
      <xdr:colOff>38100</xdr:colOff>
      <xdr:row>36</xdr:row>
      <xdr:rowOff>155939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0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69240</xdr:rowOff>
    </xdr:from>
    <xdr:to>
      <xdr:col>15</xdr:col>
      <xdr:colOff>101600</xdr:colOff>
      <xdr:row>36</xdr:row>
      <xdr:rowOff>170840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15917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87869</xdr:rowOff>
    </xdr:from>
    <xdr:to>
      <xdr:col>10</xdr:col>
      <xdr:colOff>165100</xdr:colOff>
      <xdr:row>37</xdr:row>
      <xdr:rowOff>18019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34546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102079</xdr:rowOff>
    </xdr:from>
    <xdr:to>
      <xdr:col>6</xdr:col>
      <xdr:colOff>38100</xdr:colOff>
      <xdr:row>37</xdr:row>
      <xdr:rowOff>32229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48756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87247</xdr:rowOff>
    </xdr:from>
    <xdr:to>
      <xdr:col>24</xdr:col>
      <xdr:colOff>63500</xdr:colOff>
      <xdr:row>56</xdr:row>
      <xdr:rowOff>20611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16997"/>
          <a:ext cx="8382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87247</xdr:rowOff>
    </xdr:from>
    <xdr:to>
      <xdr:col>19</xdr:col>
      <xdr:colOff>177800</xdr:colOff>
      <xdr:row>56</xdr:row>
      <xdr:rowOff>141044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6997"/>
          <a:ext cx="889000" cy="2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141044</xdr:rowOff>
    </xdr:from>
    <xdr:to>
      <xdr:col>15</xdr:col>
      <xdr:colOff>50800</xdr:colOff>
      <xdr:row>56</xdr:row>
      <xdr:rowOff>168200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2244"/>
          <a:ext cx="889000" cy="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168200</xdr:rowOff>
    </xdr:from>
    <xdr:to>
      <xdr:col>10</xdr:col>
      <xdr:colOff>114300</xdr:colOff>
      <xdr:row>57</xdr:row>
      <xdr:rowOff>64948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9400"/>
          <a:ext cx="88900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141261</xdr:rowOff>
    </xdr:from>
    <xdr:to>
      <xdr:col>24</xdr:col>
      <xdr:colOff>114300</xdr:colOff>
      <xdr:row>56</xdr:row>
      <xdr:rowOff>71411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164138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2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36447</xdr:rowOff>
    </xdr:from>
    <xdr:to>
      <xdr:col>20</xdr:col>
      <xdr:colOff>38100</xdr:colOff>
      <xdr:row>55</xdr:row>
      <xdr:rowOff>138047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154574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4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90244</xdr:rowOff>
    </xdr:from>
    <xdr:to>
      <xdr:col>15</xdr:col>
      <xdr:colOff>101600</xdr:colOff>
      <xdr:row>57</xdr:row>
      <xdr:rowOff>20394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36921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6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117400</xdr:rowOff>
    </xdr:from>
    <xdr:to>
      <xdr:col>10</xdr:col>
      <xdr:colOff>165100</xdr:colOff>
      <xdr:row>57</xdr:row>
      <xdr:rowOff>47550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64077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9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14148</xdr:rowOff>
    </xdr:from>
    <xdr:to>
      <xdr:col>6</xdr:col>
      <xdr:colOff>38100</xdr:colOff>
      <xdr:row>57</xdr:row>
      <xdr:rowOff>115748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132275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41329</xdr:rowOff>
    </xdr:from>
    <xdr:to>
      <xdr:col>24</xdr:col>
      <xdr:colOff>63500</xdr:colOff>
      <xdr:row>77</xdr:row>
      <xdr:rowOff>48676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42979"/>
          <a:ext cx="8382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25820</xdr:rowOff>
    </xdr:from>
    <xdr:to>
      <xdr:col>19</xdr:col>
      <xdr:colOff>177800</xdr:colOff>
      <xdr:row>77</xdr:row>
      <xdr:rowOff>48676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27470"/>
          <a:ext cx="8890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25820</xdr:rowOff>
    </xdr:from>
    <xdr:to>
      <xdr:col>15</xdr:col>
      <xdr:colOff>50800</xdr:colOff>
      <xdr:row>77</xdr:row>
      <xdr:rowOff>45101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27470"/>
          <a:ext cx="8890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45101</xdr:rowOff>
    </xdr:from>
    <xdr:to>
      <xdr:col>10</xdr:col>
      <xdr:colOff>114300</xdr:colOff>
      <xdr:row>77</xdr:row>
      <xdr:rowOff>74394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46751"/>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161979</xdr:rowOff>
    </xdr:from>
    <xdr:to>
      <xdr:col>24</xdr:col>
      <xdr:colOff>114300</xdr:colOff>
      <xdr:row>77</xdr:row>
      <xdr:rowOff>92129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13406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169326</xdr:rowOff>
    </xdr:from>
    <xdr:to>
      <xdr:col>20</xdr:col>
      <xdr:colOff>38100</xdr:colOff>
      <xdr:row>77</xdr:row>
      <xdr:rowOff>99476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116003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7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146470</xdr:rowOff>
    </xdr:from>
    <xdr:to>
      <xdr:col>15</xdr:col>
      <xdr:colOff>101600</xdr:colOff>
      <xdr:row>77</xdr:row>
      <xdr:rowOff>76620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93148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5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165751</xdr:rowOff>
    </xdr:from>
    <xdr:to>
      <xdr:col>10</xdr:col>
      <xdr:colOff>165100</xdr:colOff>
      <xdr:row>77</xdr:row>
      <xdr:rowOff>95901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112428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7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23594</xdr:rowOff>
    </xdr:from>
    <xdr:to>
      <xdr:col>6</xdr:col>
      <xdr:colOff>38100</xdr:colOff>
      <xdr:row>77</xdr:row>
      <xdr:rowOff>125194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141721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121479</xdr:rowOff>
    </xdr:from>
    <xdr:to>
      <xdr:col>24</xdr:col>
      <xdr:colOff>63500</xdr:colOff>
      <xdr:row>98</xdr:row>
      <xdr:rowOff>129668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23579"/>
          <a:ext cx="8382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119410</xdr:rowOff>
    </xdr:from>
    <xdr:to>
      <xdr:col>19</xdr:col>
      <xdr:colOff>177800</xdr:colOff>
      <xdr:row>98</xdr:row>
      <xdr:rowOff>121479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1510"/>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116867</xdr:rowOff>
    </xdr:from>
    <xdr:to>
      <xdr:col>15</xdr:col>
      <xdr:colOff>50800</xdr:colOff>
      <xdr:row>98</xdr:row>
      <xdr:rowOff>119410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18967"/>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116867</xdr:rowOff>
    </xdr:from>
    <xdr:to>
      <xdr:col>10</xdr:col>
      <xdr:colOff>114300</xdr:colOff>
      <xdr:row>98</xdr:row>
      <xdr:rowOff>128158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18967"/>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78868</xdr:rowOff>
    </xdr:from>
    <xdr:to>
      <xdr:col>24</xdr:col>
      <xdr:colOff>114300</xdr:colOff>
      <xdr:row>99</xdr:row>
      <xdr:rowOff>9018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70679</xdr:rowOff>
    </xdr:from>
    <xdr:to>
      <xdr:col>20</xdr:col>
      <xdr:colOff>38100</xdr:colOff>
      <xdr:row>99</xdr:row>
      <xdr:rowOff>829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163406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68610</xdr:rowOff>
    </xdr:from>
    <xdr:to>
      <xdr:col>15</xdr:col>
      <xdr:colOff>101600</xdr:colOff>
      <xdr:row>98</xdr:row>
      <xdr:rowOff>170210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161337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66067</xdr:rowOff>
    </xdr:from>
    <xdr:to>
      <xdr:col>10</xdr:col>
      <xdr:colOff>165100</xdr:colOff>
      <xdr:row>98</xdr:row>
      <xdr:rowOff>167667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77358</xdr:rowOff>
    </xdr:from>
    <xdr:to>
      <xdr:col>6</xdr:col>
      <xdr:colOff>38100</xdr:colOff>
      <xdr:row>99</xdr:row>
      <xdr:rowOff>7508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170085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77821</xdr:rowOff>
    </xdr:from>
    <xdr:to>
      <xdr:col>55</xdr:col>
      <xdr:colOff>0</xdr:colOff>
      <xdr:row>35</xdr:row>
      <xdr:rowOff>90425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78571"/>
          <a:ext cx="8382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90425</xdr:rowOff>
    </xdr:from>
    <xdr:to>
      <xdr:col>50</xdr:col>
      <xdr:colOff>114300</xdr:colOff>
      <xdr:row>35</xdr:row>
      <xdr:rowOff>107363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91175"/>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107363</xdr:rowOff>
    </xdr:from>
    <xdr:to>
      <xdr:col>45</xdr:col>
      <xdr:colOff>177800</xdr:colOff>
      <xdr:row>35</xdr:row>
      <xdr:rowOff>154525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08113"/>
          <a:ext cx="889000" cy="4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105603</xdr:rowOff>
    </xdr:from>
    <xdr:to>
      <xdr:col>41</xdr:col>
      <xdr:colOff>50800</xdr:colOff>
      <xdr:row>35</xdr:row>
      <xdr:rowOff>154525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06353"/>
          <a:ext cx="889000" cy="4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27021</xdr:rowOff>
    </xdr:from>
    <xdr:to>
      <xdr:col>55</xdr:col>
      <xdr:colOff>50800</xdr:colOff>
      <xdr:row>35</xdr:row>
      <xdr:rowOff>128621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49898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39625</xdr:rowOff>
    </xdr:from>
    <xdr:to>
      <xdr:col>50</xdr:col>
      <xdr:colOff>165100</xdr:colOff>
      <xdr:row>35</xdr:row>
      <xdr:rowOff>141225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157752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1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56563</xdr:rowOff>
    </xdr:from>
    <xdr:to>
      <xdr:col>46</xdr:col>
      <xdr:colOff>38100</xdr:colOff>
      <xdr:row>35</xdr:row>
      <xdr:rowOff>158163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3240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3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103725</xdr:rowOff>
    </xdr:from>
    <xdr:to>
      <xdr:col>41</xdr:col>
      <xdr:colOff>101600</xdr:colOff>
      <xdr:row>36</xdr:row>
      <xdr:rowOff>33875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50402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7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54803</xdr:rowOff>
    </xdr:from>
    <xdr:to>
      <xdr:col>36</xdr:col>
      <xdr:colOff>165100</xdr:colOff>
      <xdr:row>35</xdr:row>
      <xdr:rowOff>156403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1480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3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111204</xdr:rowOff>
    </xdr:from>
    <xdr:to>
      <xdr:col>55</xdr:col>
      <xdr:colOff>0</xdr:colOff>
      <xdr:row>58</xdr:row>
      <xdr:rowOff>139640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55304"/>
          <a:ext cx="838200" cy="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135475</xdr:rowOff>
    </xdr:from>
    <xdr:to>
      <xdr:col>50</xdr:col>
      <xdr:colOff>114300</xdr:colOff>
      <xdr:row>58</xdr:row>
      <xdr:rowOff>139640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79575"/>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91326</xdr:rowOff>
    </xdr:from>
    <xdr:to>
      <xdr:col>45</xdr:col>
      <xdr:colOff>177800</xdr:colOff>
      <xdr:row>58</xdr:row>
      <xdr:rowOff>135475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63976"/>
          <a:ext cx="889000" cy="2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91326</xdr:rowOff>
    </xdr:from>
    <xdr:to>
      <xdr:col>41</xdr:col>
      <xdr:colOff>50800</xdr:colOff>
      <xdr:row>58</xdr:row>
      <xdr:rowOff>118026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63976"/>
          <a:ext cx="889000" cy="19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60404</xdr:rowOff>
    </xdr:from>
    <xdr:to>
      <xdr:col>55</xdr:col>
      <xdr:colOff>50800</xdr:colOff>
      <xdr:row>58</xdr:row>
      <xdr:rowOff>162004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0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19781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9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88840</xdr:rowOff>
    </xdr:from>
    <xdr:to>
      <xdr:col>50</xdr:col>
      <xdr:colOff>165100</xdr:colOff>
      <xdr:row>59</xdr:row>
      <xdr:rowOff>18990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10117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84675</xdr:rowOff>
    </xdr:from>
    <xdr:to>
      <xdr:col>46</xdr:col>
      <xdr:colOff>38100</xdr:colOff>
      <xdr:row>59</xdr:row>
      <xdr:rowOff>14825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5952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40526</xdr:rowOff>
    </xdr:from>
    <xdr:to>
      <xdr:col>41</xdr:col>
      <xdr:colOff>101600</xdr:colOff>
      <xdr:row>57</xdr:row>
      <xdr:rowOff>142126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158653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8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67226</xdr:rowOff>
    </xdr:from>
    <xdr:to>
      <xdr:col>36</xdr:col>
      <xdr:colOff>165100</xdr:colOff>
      <xdr:row>58</xdr:row>
      <xdr:rowOff>168826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159953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0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113368</xdr:rowOff>
    </xdr:from>
    <xdr:to>
      <xdr:col>55</xdr:col>
      <xdr:colOff>0</xdr:colOff>
      <xdr:row>78</xdr:row>
      <xdr:rowOff>123703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6468"/>
          <a:ext cx="8382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110345</xdr:rowOff>
    </xdr:from>
    <xdr:to>
      <xdr:col>50</xdr:col>
      <xdr:colOff>114300</xdr:colOff>
      <xdr:row>78</xdr:row>
      <xdr:rowOff>123703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3445"/>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24592</xdr:rowOff>
    </xdr:from>
    <xdr:to>
      <xdr:col>45</xdr:col>
      <xdr:colOff>177800</xdr:colOff>
      <xdr:row>78</xdr:row>
      <xdr:rowOff>110345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26242"/>
          <a:ext cx="889000" cy="25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24592</xdr:rowOff>
    </xdr:from>
    <xdr:to>
      <xdr:col>41</xdr:col>
      <xdr:colOff>50800</xdr:colOff>
      <xdr:row>78</xdr:row>
      <xdr:rowOff>66246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26242"/>
          <a:ext cx="889000" cy="2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62568</xdr:rowOff>
    </xdr:from>
    <xdr:to>
      <xdr:col>55</xdr:col>
      <xdr:colOff>50800</xdr:colOff>
      <xdr:row>78</xdr:row>
      <xdr:rowOff>164168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72903</xdr:rowOff>
    </xdr:from>
    <xdr:to>
      <xdr:col>50</xdr:col>
      <xdr:colOff>165100</xdr:colOff>
      <xdr:row>79</xdr:row>
      <xdr:rowOff>3053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165630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59545</xdr:rowOff>
    </xdr:from>
    <xdr:to>
      <xdr:col>46</xdr:col>
      <xdr:colOff>38100</xdr:colOff>
      <xdr:row>78</xdr:row>
      <xdr:rowOff>161145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152272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145242</xdr:rowOff>
    </xdr:from>
    <xdr:to>
      <xdr:col>41</xdr:col>
      <xdr:colOff>101600</xdr:colOff>
      <xdr:row>77</xdr:row>
      <xdr:rowOff>75392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91919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5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15446</xdr:rowOff>
    </xdr:from>
    <xdr:to>
      <xdr:col>36</xdr:col>
      <xdr:colOff>165100</xdr:colOff>
      <xdr:row>78</xdr:row>
      <xdr:rowOff>117046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133573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6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130998</xdr:rowOff>
    </xdr:from>
    <xdr:to>
      <xdr:col>55</xdr:col>
      <xdr:colOff>0</xdr:colOff>
      <xdr:row>98</xdr:row>
      <xdr:rowOff>29628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61648"/>
          <a:ext cx="838200" cy="7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29628</xdr:rowOff>
    </xdr:from>
    <xdr:to>
      <xdr:col>50</xdr:col>
      <xdr:colOff>114300</xdr:colOff>
      <xdr:row>98</xdr:row>
      <xdr:rowOff>42390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31728"/>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42390</xdr:rowOff>
    </xdr:from>
    <xdr:to>
      <xdr:col>45</xdr:col>
      <xdr:colOff>177800</xdr:colOff>
      <xdr:row>98</xdr:row>
      <xdr:rowOff>46664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44490"/>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46664</xdr:rowOff>
    </xdr:from>
    <xdr:to>
      <xdr:col>41</xdr:col>
      <xdr:colOff>50800</xdr:colOff>
      <xdr:row>98</xdr:row>
      <xdr:rowOff>87348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48764"/>
          <a:ext cx="889000" cy="4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80198</xdr:rowOff>
    </xdr:from>
    <xdr:to>
      <xdr:col>55</xdr:col>
      <xdr:colOff>50800</xdr:colOff>
      <xdr:row>98</xdr:row>
      <xdr:rowOff>10348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103075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150278</xdr:rowOff>
    </xdr:from>
    <xdr:to>
      <xdr:col>50</xdr:col>
      <xdr:colOff>165100</xdr:colOff>
      <xdr:row>98</xdr:row>
      <xdr:rowOff>80428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71555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7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163040</xdr:rowOff>
    </xdr:from>
    <xdr:to>
      <xdr:col>46</xdr:col>
      <xdr:colOff>38100</xdr:colOff>
      <xdr:row>98</xdr:row>
      <xdr:rowOff>93190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84317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8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167314</xdr:rowOff>
    </xdr:from>
    <xdr:to>
      <xdr:col>41</xdr:col>
      <xdr:colOff>101600</xdr:colOff>
      <xdr:row>98</xdr:row>
      <xdr:rowOff>97464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88591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9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36548</xdr:rowOff>
    </xdr:from>
    <xdr:to>
      <xdr:col>36</xdr:col>
      <xdr:colOff>165100</xdr:colOff>
      <xdr:row>98</xdr:row>
      <xdr:rowOff>138148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129275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110356</xdr:rowOff>
    </xdr:from>
    <xdr:to>
      <xdr:col>85</xdr:col>
      <xdr:colOff>127000</xdr:colOff>
      <xdr:row>76</xdr:row>
      <xdr:rowOff>125395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40556"/>
          <a:ext cx="8382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125395</xdr:rowOff>
    </xdr:from>
    <xdr:to>
      <xdr:col>81</xdr:col>
      <xdr:colOff>50800</xdr:colOff>
      <xdr:row>76</xdr:row>
      <xdr:rowOff>149535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5559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106404</xdr:rowOff>
    </xdr:from>
    <xdr:to>
      <xdr:col>76</xdr:col>
      <xdr:colOff>114300</xdr:colOff>
      <xdr:row>76</xdr:row>
      <xdr:rowOff>149535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36604"/>
          <a:ext cx="889000" cy="4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70504</xdr:rowOff>
    </xdr:from>
    <xdr:to>
      <xdr:col>71</xdr:col>
      <xdr:colOff>177800</xdr:colOff>
      <xdr:row>76</xdr:row>
      <xdr:rowOff>106404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00704"/>
          <a:ext cx="8890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59556</xdr:rowOff>
    </xdr:from>
    <xdr:to>
      <xdr:col>85</xdr:col>
      <xdr:colOff>177800</xdr:colOff>
      <xdr:row>76</xdr:row>
      <xdr:rowOff>161156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82432</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74595</xdr:rowOff>
    </xdr:from>
    <xdr:to>
      <xdr:col>81</xdr:col>
      <xdr:colOff>101600</xdr:colOff>
      <xdr:row>77</xdr:row>
      <xdr:rowOff>4745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21272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88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98735</xdr:rowOff>
    </xdr:from>
    <xdr:to>
      <xdr:col>76</xdr:col>
      <xdr:colOff>165100</xdr:colOff>
      <xdr:row>77</xdr:row>
      <xdr:rowOff>28885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45413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0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55604</xdr:rowOff>
    </xdr:from>
    <xdr:to>
      <xdr:col>72</xdr:col>
      <xdr:colOff>38100</xdr:colOff>
      <xdr:row>76</xdr:row>
      <xdr:rowOff>157204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8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2281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86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19704</xdr:rowOff>
    </xdr:from>
    <xdr:to>
      <xdr:col>67</xdr:col>
      <xdr:colOff>101600</xdr:colOff>
      <xdr:row>76</xdr:row>
      <xdr:rowOff>121304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137832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8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117847</xdr:rowOff>
    </xdr:from>
    <xdr:to>
      <xdr:col>85</xdr:col>
      <xdr:colOff>127000</xdr:colOff>
      <xdr:row>98</xdr:row>
      <xdr:rowOff>121323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19947"/>
          <a:ext cx="8382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117847</xdr:rowOff>
    </xdr:from>
    <xdr:to>
      <xdr:col>81</xdr:col>
      <xdr:colOff>50800</xdr:colOff>
      <xdr:row>98</xdr:row>
      <xdr:rowOff>120932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9947"/>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120932</xdr:rowOff>
    </xdr:from>
    <xdr:to>
      <xdr:col>76</xdr:col>
      <xdr:colOff>114300</xdr:colOff>
      <xdr:row>98</xdr:row>
      <xdr:rowOff>129110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3032"/>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118752</xdr:rowOff>
    </xdr:from>
    <xdr:to>
      <xdr:col>71</xdr:col>
      <xdr:colOff>177800</xdr:colOff>
      <xdr:row>98</xdr:row>
      <xdr:rowOff>129110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0852"/>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70523</xdr:rowOff>
    </xdr:from>
    <xdr:to>
      <xdr:col>85</xdr:col>
      <xdr:colOff>177800</xdr:colOff>
      <xdr:row>99</xdr:row>
      <xdr:rowOff>673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67047</xdr:rowOff>
    </xdr:from>
    <xdr:to>
      <xdr:col>81</xdr:col>
      <xdr:colOff>101600</xdr:colOff>
      <xdr:row>98</xdr:row>
      <xdr:rowOff>168647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159774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70132</xdr:rowOff>
    </xdr:from>
    <xdr:to>
      <xdr:col>76</xdr:col>
      <xdr:colOff>165100</xdr:colOff>
      <xdr:row>99</xdr:row>
      <xdr:rowOff>282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162859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78310</xdr:rowOff>
    </xdr:from>
    <xdr:to>
      <xdr:col>72</xdr:col>
      <xdr:colOff>38100</xdr:colOff>
      <xdr:row>99</xdr:row>
      <xdr:rowOff>8460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171037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67952</xdr:rowOff>
    </xdr:from>
    <xdr:to>
      <xdr:col>67</xdr:col>
      <xdr:colOff>101600</xdr:colOff>
      <xdr:row>98</xdr:row>
      <xdr:rowOff>169552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160679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167246</xdr:rowOff>
    </xdr:from>
    <xdr:to>
      <xdr:col>116</xdr:col>
      <xdr:colOff>63500</xdr:colOff>
      <xdr:row>58</xdr:row>
      <xdr:rowOff>22123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39896"/>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22123</xdr:rowOff>
    </xdr:from>
    <xdr:to>
      <xdr:col>111</xdr:col>
      <xdr:colOff>177800</xdr:colOff>
      <xdr:row>58</xdr:row>
      <xdr:rowOff>24676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6622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24676</xdr:rowOff>
    </xdr:from>
    <xdr:to>
      <xdr:col>107</xdr:col>
      <xdr:colOff>50800</xdr:colOff>
      <xdr:row>58</xdr:row>
      <xdr:rowOff>32048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68776"/>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32048</xdr:rowOff>
    </xdr:from>
    <xdr:to>
      <xdr:col>102</xdr:col>
      <xdr:colOff>114300</xdr:colOff>
      <xdr:row>58</xdr:row>
      <xdr:rowOff>40163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76148"/>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116446</xdr:rowOff>
    </xdr:from>
    <xdr:to>
      <xdr:col>116</xdr:col>
      <xdr:colOff>114300</xdr:colOff>
      <xdr:row>58</xdr:row>
      <xdr:rowOff>46596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139323</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142773</xdr:rowOff>
    </xdr:from>
    <xdr:to>
      <xdr:col>112</xdr:col>
      <xdr:colOff>38100</xdr:colOff>
      <xdr:row>58</xdr:row>
      <xdr:rowOff>72923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89450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145326</xdr:rowOff>
    </xdr:from>
    <xdr:to>
      <xdr:col>107</xdr:col>
      <xdr:colOff>101600</xdr:colOff>
      <xdr:row>58</xdr:row>
      <xdr:rowOff>75476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92003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152698</xdr:rowOff>
    </xdr:from>
    <xdr:to>
      <xdr:col>102</xdr:col>
      <xdr:colOff>165100</xdr:colOff>
      <xdr:row>58</xdr:row>
      <xdr:rowOff>82848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99375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160813</xdr:rowOff>
    </xdr:from>
    <xdr:to>
      <xdr:col>98</xdr:col>
      <xdr:colOff>38100</xdr:colOff>
      <xdr:row>58</xdr:row>
      <xdr:rowOff>90963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107490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47102</xdr:rowOff>
    </xdr:from>
    <xdr:to>
      <xdr:col>116</xdr:col>
      <xdr:colOff>63500</xdr:colOff>
      <xdr:row>75</xdr:row>
      <xdr:rowOff>93805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05852"/>
          <a:ext cx="838200" cy="4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93805</xdr:rowOff>
    </xdr:from>
    <xdr:to>
      <xdr:col>111</xdr:col>
      <xdr:colOff>177800</xdr:colOff>
      <xdr:row>76</xdr:row>
      <xdr:rowOff>10125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52555"/>
          <a:ext cx="889000" cy="8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10125</xdr:rowOff>
    </xdr:from>
    <xdr:to>
      <xdr:col>107</xdr:col>
      <xdr:colOff>50800</xdr:colOff>
      <xdr:row>76</xdr:row>
      <xdr:rowOff>33244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40325"/>
          <a:ext cx="889000" cy="2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33244</xdr:rowOff>
    </xdr:from>
    <xdr:to>
      <xdr:col>102</xdr:col>
      <xdr:colOff>114300</xdr:colOff>
      <xdr:row>76</xdr:row>
      <xdr:rowOff>133924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63444"/>
          <a:ext cx="889000" cy="10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167752</xdr:rowOff>
    </xdr:from>
    <xdr:to>
      <xdr:col>116</xdr:col>
      <xdr:colOff>114300</xdr:colOff>
      <xdr:row>75</xdr:row>
      <xdr:rowOff>97902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19179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0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43005</xdr:rowOff>
    </xdr:from>
    <xdr:to>
      <xdr:col>112</xdr:col>
      <xdr:colOff>38100</xdr:colOff>
      <xdr:row>75</xdr:row>
      <xdr:rowOff>144605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0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161132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67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130776</xdr:rowOff>
    </xdr:from>
    <xdr:to>
      <xdr:col>107</xdr:col>
      <xdr:colOff>101600</xdr:colOff>
      <xdr:row>76</xdr:row>
      <xdr:rowOff>60927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895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77453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76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153894</xdr:rowOff>
    </xdr:from>
    <xdr:to>
      <xdr:col>102</xdr:col>
      <xdr:colOff>165100</xdr:colOff>
      <xdr:row>76</xdr:row>
      <xdr:rowOff>84044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100571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8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83124</xdr:rowOff>
    </xdr:from>
    <xdr:to>
      <xdr:col>98</xdr:col>
      <xdr:colOff>38100</xdr:colOff>
      <xdr:row>77</xdr:row>
      <xdr:rowOff>13274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29801</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a:t>
          </a:r>
          <a:r>
            <a:rPr kumimoji="1" lang="ja-JP" altLang="ja-JP" sz="1400">
              <a:solidFill>
                <a:schemeClr val="dk1"/>
              </a:solidFill>
              <a:latin typeface="ＭＳ Ｐゴシック" pitchFamily="50" charset="-128"/>
              <a:ea typeface="ＭＳ Ｐゴシック" pitchFamily="50" charset="-128"/>
              <a:cs typeface="+mn-cs"/>
            </a:rPr>
            <a:t>離島という地理的条件により、少ない受益者であっても各種公共施設の建設や、病院・ごみ処理・学校給食等の事業を実施することが必要不可欠であり、人口規模に見合った施設を建設して管理運営はしているものの、結果的に人口１人あたりのコストは割高とな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これらの事業を島内で完結しなければならないこと、また、業務委託先となる業者が少なく、通常委託するような業務についても直営で行っていることにより、人口１人あたりのコストは高くなり、結果、計画的な基金の積立が実施できない状況であ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なお、前年度と比較して、物件費</a:t>
          </a:r>
          <a:r>
            <a:rPr kumimoji="1" lang="ja-JP" altLang="en-US" sz="1400">
              <a:solidFill>
                <a:schemeClr val="dk1"/>
              </a:solidFill>
              <a:latin typeface="ＭＳ Ｐゴシック" pitchFamily="50" charset="-128"/>
              <a:ea typeface="ＭＳ Ｐゴシック" pitchFamily="50" charset="-128"/>
              <a:cs typeface="+mn-cs"/>
            </a:rPr>
            <a:t>の減については</a:t>
          </a:r>
          <a:r>
            <a:rPr kumimoji="1" lang="en-US" altLang="ja-JP" sz="1400">
              <a:solidFill>
                <a:schemeClr val="dk1"/>
              </a:solidFill>
              <a:latin typeface="ＭＳ Ｐゴシック" pitchFamily="50" charset="-128"/>
              <a:ea typeface="ＭＳ Ｐゴシック" pitchFamily="50" charset="-128"/>
              <a:cs typeface="+mn-cs"/>
            </a:rPr>
            <a:t>IP</a:t>
          </a:r>
          <a:r>
            <a:rPr kumimoji="1" lang="ja-JP" altLang="en-US" sz="1400">
              <a:solidFill>
                <a:schemeClr val="dk1"/>
              </a:solidFill>
              <a:latin typeface="ＭＳ Ｐゴシック" pitchFamily="50" charset="-128"/>
              <a:ea typeface="ＭＳ Ｐゴシック" pitchFamily="50" charset="-128"/>
              <a:cs typeface="+mn-cs"/>
            </a:rPr>
            <a:t>告知端末更新事業の終了</a:t>
          </a:r>
          <a:r>
            <a:rPr kumimoji="1" lang="ja-JP" altLang="ja-JP" sz="1400">
              <a:solidFill>
                <a:schemeClr val="dk1"/>
              </a:solidFill>
              <a:latin typeface="ＭＳ Ｐゴシック" pitchFamily="50" charset="-128"/>
              <a:ea typeface="ＭＳ Ｐゴシック" pitchFamily="50" charset="-128"/>
              <a:cs typeface="+mn-cs"/>
            </a:rPr>
            <a:t>が要因であり、</a:t>
          </a:r>
          <a:r>
            <a:rPr kumimoji="1" lang="ja-JP" altLang="en-US" sz="1400">
              <a:solidFill>
                <a:schemeClr val="dk1"/>
              </a:solidFill>
              <a:latin typeface="ＭＳ Ｐゴシック" pitchFamily="50" charset="-128"/>
              <a:ea typeface="ＭＳ Ｐゴシック" pitchFamily="50" charset="-128"/>
              <a:cs typeface="+mn-cs"/>
            </a:rPr>
            <a:t>普通建設事業費については沓形港港湾整備に係る事業費の増が要因である。</a:t>
          </a:r>
          <a:r>
            <a:rPr kumimoji="1" lang="ja-JP" altLang="ja-JP" sz="1400">
              <a:solidFill>
                <a:schemeClr val="dk1"/>
              </a:solidFill>
              <a:latin typeface="ＭＳ Ｐゴシック" pitchFamily="50" charset="-128"/>
              <a:ea typeface="ＭＳ Ｐゴシック" pitchFamily="50" charset="-128"/>
              <a:cs typeface="+mn-cs"/>
            </a:rPr>
            <a:t>また繰出金については、簡易水道及び下水道施設管理に係る経費の増に伴って繰出金も増となったことが要因である。</a:t>
          </a:r>
          <a:endParaRPr kumimoji="1" lang="en-US" altLang="ja-JP" sz="14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2,001
2,000
76.50
3,838,169
3,778,072
59,977
2,080,156
4,909,923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158312</xdr:rowOff>
    </xdr:from>
    <xdr:to>
      <xdr:col>24</xdr:col>
      <xdr:colOff>63500</xdr:colOff>
      <xdr:row>37</xdr:row>
      <xdr:rowOff>8293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30512"/>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158312</xdr:rowOff>
    </xdr:from>
    <xdr:to>
      <xdr:col>19</xdr:col>
      <xdr:colOff>177800</xdr:colOff>
      <xdr:row>37</xdr:row>
      <xdr:rowOff>292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0512"/>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292</xdr:rowOff>
    </xdr:from>
    <xdr:to>
      <xdr:col>15</xdr:col>
      <xdr:colOff>50800</xdr:colOff>
      <xdr:row>37</xdr:row>
      <xdr:rowOff>6922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43942"/>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154921</xdr:rowOff>
    </xdr:from>
    <xdr:to>
      <xdr:col>10</xdr:col>
      <xdr:colOff>114300</xdr:colOff>
      <xdr:row>37</xdr:row>
      <xdr:rowOff>6922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27121"/>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128943</xdr:rowOff>
    </xdr:from>
    <xdr:to>
      <xdr:col>24</xdr:col>
      <xdr:colOff>114300</xdr:colOff>
      <xdr:row>37</xdr:row>
      <xdr:rowOff>59093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151820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107512</xdr:rowOff>
    </xdr:from>
    <xdr:to>
      <xdr:col>20</xdr:col>
      <xdr:colOff>38100</xdr:colOff>
      <xdr:row>37</xdr:row>
      <xdr:rowOff>37662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54189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120942</xdr:rowOff>
    </xdr:from>
    <xdr:to>
      <xdr:col>15</xdr:col>
      <xdr:colOff>101600</xdr:colOff>
      <xdr:row>37</xdr:row>
      <xdr:rowOff>51092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67619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127572</xdr:rowOff>
    </xdr:from>
    <xdr:to>
      <xdr:col>10</xdr:col>
      <xdr:colOff>165100</xdr:colOff>
      <xdr:row>37</xdr:row>
      <xdr:rowOff>57722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74249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104121</xdr:rowOff>
    </xdr:from>
    <xdr:to>
      <xdr:col>6</xdr:col>
      <xdr:colOff>38100</xdr:colOff>
      <xdr:row>37</xdr:row>
      <xdr:rowOff>34271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50798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51604</xdr:rowOff>
    </xdr:from>
    <xdr:to>
      <xdr:col>24</xdr:col>
      <xdr:colOff>63500</xdr:colOff>
      <xdr:row>58</xdr:row>
      <xdr:rowOff>72193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95704"/>
          <a:ext cx="8382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51604</xdr:rowOff>
    </xdr:from>
    <xdr:to>
      <xdr:col>19</xdr:col>
      <xdr:colOff>177800</xdr:colOff>
      <xdr:row>58</xdr:row>
      <xdr:rowOff>101296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95704"/>
          <a:ext cx="889000" cy="4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101296</xdr:rowOff>
    </xdr:from>
    <xdr:to>
      <xdr:col>15</xdr:col>
      <xdr:colOff>50800</xdr:colOff>
      <xdr:row>58</xdr:row>
      <xdr:rowOff>121580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45396"/>
          <a:ext cx="889000" cy="2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115530</xdr:rowOff>
    </xdr:from>
    <xdr:to>
      <xdr:col>10</xdr:col>
      <xdr:colOff>114300</xdr:colOff>
      <xdr:row>58</xdr:row>
      <xdr:rowOff>121580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59630"/>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21393</xdr:rowOff>
    </xdr:from>
    <xdr:to>
      <xdr:col>24</xdr:col>
      <xdr:colOff>114300</xdr:colOff>
      <xdr:row>58</xdr:row>
      <xdr:rowOff>122993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152220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5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804</xdr:rowOff>
    </xdr:from>
    <xdr:to>
      <xdr:col>20</xdr:col>
      <xdr:colOff>38100</xdr:colOff>
      <xdr:row>58</xdr:row>
      <xdr:rowOff>102404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118931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2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50496</xdr:rowOff>
    </xdr:from>
    <xdr:to>
      <xdr:col>15</xdr:col>
      <xdr:colOff>101600</xdr:colOff>
      <xdr:row>58</xdr:row>
      <xdr:rowOff>152096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168623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6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70780</xdr:rowOff>
    </xdr:from>
    <xdr:to>
      <xdr:col>10</xdr:col>
      <xdr:colOff>165100</xdr:colOff>
      <xdr:row>59</xdr:row>
      <xdr:rowOff>930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163507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64730</xdr:rowOff>
    </xdr:from>
    <xdr:to>
      <xdr:col>6</xdr:col>
      <xdr:colOff>38100</xdr:colOff>
      <xdr:row>58</xdr:row>
      <xdr:rowOff>166330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157457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91294</xdr:rowOff>
    </xdr:from>
    <xdr:to>
      <xdr:col>24</xdr:col>
      <xdr:colOff>63500</xdr:colOff>
      <xdr:row>77</xdr:row>
      <xdr:rowOff>92329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92944"/>
          <a:ext cx="8382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81116</xdr:rowOff>
    </xdr:from>
    <xdr:to>
      <xdr:col>19</xdr:col>
      <xdr:colOff>177800</xdr:colOff>
      <xdr:row>77</xdr:row>
      <xdr:rowOff>91294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82766"/>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81116</xdr:rowOff>
    </xdr:from>
    <xdr:to>
      <xdr:col>15</xdr:col>
      <xdr:colOff>50800</xdr:colOff>
      <xdr:row>77</xdr:row>
      <xdr:rowOff>84302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2766"/>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84302</xdr:rowOff>
    </xdr:from>
    <xdr:to>
      <xdr:col>10</xdr:col>
      <xdr:colOff>114300</xdr:colOff>
      <xdr:row>77</xdr:row>
      <xdr:rowOff>145483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5952"/>
          <a:ext cx="8890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41529</xdr:rowOff>
    </xdr:from>
    <xdr:to>
      <xdr:col>24</xdr:col>
      <xdr:colOff>114300</xdr:colOff>
      <xdr:row>77</xdr:row>
      <xdr:rowOff>143129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19956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40494</xdr:rowOff>
    </xdr:from>
    <xdr:to>
      <xdr:col>20</xdr:col>
      <xdr:colOff>38100</xdr:colOff>
      <xdr:row>77</xdr:row>
      <xdr:rowOff>142094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158621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30316</xdr:rowOff>
    </xdr:from>
    <xdr:to>
      <xdr:col>15</xdr:col>
      <xdr:colOff>101600</xdr:colOff>
      <xdr:row>77</xdr:row>
      <xdr:rowOff>131916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0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33502</xdr:rowOff>
    </xdr:from>
    <xdr:to>
      <xdr:col>10</xdr:col>
      <xdr:colOff>165100</xdr:colOff>
      <xdr:row>77</xdr:row>
      <xdr:rowOff>135102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151629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94683</xdr:rowOff>
    </xdr:from>
    <xdr:to>
      <xdr:col>6</xdr:col>
      <xdr:colOff>38100</xdr:colOff>
      <xdr:row>78</xdr:row>
      <xdr:rowOff>24833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61159</xdr:rowOff>
    </xdr:from>
    <xdr:to>
      <xdr:col>24</xdr:col>
      <xdr:colOff>63500</xdr:colOff>
      <xdr:row>93</xdr:row>
      <xdr:rowOff>77636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06009"/>
          <a:ext cx="8382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77636</xdr:rowOff>
    </xdr:from>
    <xdr:to>
      <xdr:col>19</xdr:col>
      <xdr:colOff>177800</xdr:colOff>
      <xdr:row>93</xdr:row>
      <xdr:rowOff>142498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022486"/>
          <a:ext cx="889000" cy="6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142498</xdr:rowOff>
    </xdr:from>
    <xdr:to>
      <xdr:col>15</xdr:col>
      <xdr:colOff>50800</xdr:colOff>
      <xdr:row>94</xdr:row>
      <xdr:rowOff>2439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087348"/>
          <a:ext cx="889000" cy="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119596</xdr:rowOff>
    </xdr:from>
    <xdr:to>
      <xdr:col>10</xdr:col>
      <xdr:colOff>114300</xdr:colOff>
      <xdr:row>94</xdr:row>
      <xdr:rowOff>2439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064446"/>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10359</xdr:rowOff>
    </xdr:from>
    <xdr:to>
      <xdr:col>24</xdr:col>
      <xdr:colOff>114300</xdr:colOff>
      <xdr:row>93</xdr:row>
      <xdr:rowOff>111959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5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33236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0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26836</xdr:rowOff>
    </xdr:from>
    <xdr:to>
      <xdr:col>20</xdr:col>
      <xdr:colOff>38100</xdr:colOff>
      <xdr:row>93</xdr:row>
      <xdr:rowOff>128436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144963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74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91698</xdr:rowOff>
    </xdr:from>
    <xdr:to>
      <xdr:col>15</xdr:col>
      <xdr:colOff>101600</xdr:colOff>
      <xdr:row>94</xdr:row>
      <xdr:rowOff>21848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38375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1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123089</xdr:rowOff>
    </xdr:from>
    <xdr:to>
      <xdr:col>10</xdr:col>
      <xdr:colOff>165100</xdr:colOff>
      <xdr:row>94</xdr:row>
      <xdr:rowOff>53239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69766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84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68796</xdr:rowOff>
    </xdr:from>
    <xdr:to>
      <xdr:col>6</xdr:col>
      <xdr:colOff>38100</xdr:colOff>
      <xdr:row>93</xdr:row>
      <xdr:rowOff>170396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0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15473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7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51128</xdr:rowOff>
    </xdr:from>
    <xdr:to>
      <xdr:col>55</xdr:col>
      <xdr:colOff>0</xdr:colOff>
      <xdr:row>58</xdr:row>
      <xdr:rowOff>60558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95228"/>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51128</xdr:rowOff>
    </xdr:from>
    <xdr:to>
      <xdr:col>50</xdr:col>
      <xdr:colOff>114300</xdr:colOff>
      <xdr:row>58</xdr:row>
      <xdr:rowOff>90177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95228"/>
          <a:ext cx="889000" cy="3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75458</xdr:rowOff>
    </xdr:from>
    <xdr:to>
      <xdr:col>45</xdr:col>
      <xdr:colOff>177800</xdr:colOff>
      <xdr:row>58</xdr:row>
      <xdr:rowOff>90177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19558"/>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75458</xdr:rowOff>
    </xdr:from>
    <xdr:to>
      <xdr:col>41</xdr:col>
      <xdr:colOff>50800</xdr:colOff>
      <xdr:row>58</xdr:row>
      <xdr:rowOff>102555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19558"/>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9758</xdr:rowOff>
    </xdr:from>
    <xdr:to>
      <xdr:col>55</xdr:col>
      <xdr:colOff>50800</xdr:colOff>
      <xdr:row>58</xdr:row>
      <xdr:rowOff>111358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159635</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328</xdr:rowOff>
    </xdr:from>
    <xdr:to>
      <xdr:col>50</xdr:col>
      <xdr:colOff>165100</xdr:colOff>
      <xdr:row>58</xdr:row>
      <xdr:rowOff>101928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93055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3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39377</xdr:rowOff>
    </xdr:from>
    <xdr:to>
      <xdr:col>46</xdr:col>
      <xdr:colOff>38100</xdr:colOff>
      <xdr:row>58</xdr:row>
      <xdr:rowOff>140977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132104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24658</xdr:rowOff>
    </xdr:from>
    <xdr:to>
      <xdr:col>41</xdr:col>
      <xdr:colOff>101600</xdr:colOff>
      <xdr:row>58</xdr:row>
      <xdr:rowOff>126258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117385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6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51755</xdr:rowOff>
    </xdr:from>
    <xdr:to>
      <xdr:col>36</xdr:col>
      <xdr:colOff>165100</xdr:colOff>
      <xdr:row>58</xdr:row>
      <xdr:rowOff>153355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144482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57034</xdr:rowOff>
    </xdr:from>
    <xdr:to>
      <xdr:col>55</xdr:col>
      <xdr:colOff>0</xdr:colOff>
      <xdr:row>77</xdr:row>
      <xdr:rowOff>71462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58684"/>
          <a:ext cx="8382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57034</xdr:rowOff>
    </xdr:from>
    <xdr:to>
      <xdr:col>50</xdr:col>
      <xdr:colOff>114300</xdr:colOff>
      <xdr:row>77</xdr:row>
      <xdr:rowOff>109429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58684"/>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109429</xdr:rowOff>
    </xdr:from>
    <xdr:to>
      <xdr:col>45</xdr:col>
      <xdr:colOff>177800</xdr:colOff>
      <xdr:row>77</xdr:row>
      <xdr:rowOff>120064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11079"/>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120064</xdr:rowOff>
    </xdr:from>
    <xdr:to>
      <xdr:col>41</xdr:col>
      <xdr:colOff>50800</xdr:colOff>
      <xdr:row>77</xdr:row>
      <xdr:rowOff>161105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21714"/>
          <a:ext cx="889000" cy="4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20662</xdr:rowOff>
    </xdr:from>
    <xdr:to>
      <xdr:col>55</xdr:col>
      <xdr:colOff>50800</xdr:colOff>
      <xdr:row>77</xdr:row>
      <xdr:rowOff>122262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43539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7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6234</xdr:rowOff>
    </xdr:from>
    <xdr:to>
      <xdr:col>50</xdr:col>
      <xdr:colOff>165100</xdr:colOff>
      <xdr:row>77</xdr:row>
      <xdr:rowOff>107834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124361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58629</xdr:rowOff>
    </xdr:from>
    <xdr:to>
      <xdr:col>46</xdr:col>
      <xdr:colOff>38100</xdr:colOff>
      <xdr:row>77</xdr:row>
      <xdr:rowOff>160229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69264</xdr:rowOff>
    </xdr:from>
    <xdr:to>
      <xdr:col>41</xdr:col>
      <xdr:colOff>101600</xdr:colOff>
      <xdr:row>77</xdr:row>
      <xdr:rowOff>170864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110305</xdr:rowOff>
    </xdr:from>
    <xdr:to>
      <xdr:col>36</xdr:col>
      <xdr:colOff>165100</xdr:colOff>
      <xdr:row>78</xdr:row>
      <xdr:rowOff>40455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56982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10373</xdr:rowOff>
    </xdr:from>
    <xdr:to>
      <xdr:col>55</xdr:col>
      <xdr:colOff>0</xdr:colOff>
      <xdr:row>97</xdr:row>
      <xdr:rowOff>124406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41023"/>
          <a:ext cx="8382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124406</xdr:rowOff>
    </xdr:from>
    <xdr:to>
      <xdr:col>50</xdr:col>
      <xdr:colOff>114300</xdr:colOff>
      <xdr:row>97</xdr:row>
      <xdr:rowOff>162288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55056"/>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128611</xdr:rowOff>
    </xdr:from>
    <xdr:to>
      <xdr:col>45</xdr:col>
      <xdr:colOff>177800</xdr:colOff>
      <xdr:row>97</xdr:row>
      <xdr:rowOff>162288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59261"/>
          <a:ext cx="889000" cy="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128611</xdr:rowOff>
    </xdr:from>
    <xdr:to>
      <xdr:col>41</xdr:col>
      <xdr:colOff>50800</xdr:colOff>
      <xdr:row>98</xdr:row>
      <xdr:rowOff>23564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5926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131023</xdr:rowOff>
    </xdr:from>
    <xdr:to>
      <xdr:col>55</xdr:col>
      <xdr:colOff>50800</xdr:colOff>
      <xdr:row>97</xdr:row>
      <xdr:rowOff>61173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153900</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4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73606</xdr:rowOff>
    </xdr:from>
    <xdr:to>
      <xdr:col>50</xdr:col>
      <xdr:colOff>165100</xdr:colOff>
      <xdr:row>98</xdr:row>
      <xdr:rowOff>3756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20283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111488</xdr:rowOff>
    </xdr:from>
    <xdr:to>
      <xdr:col>46</xdr:col>
      <xdr:colOff>38100</xdr:colOff>
      <xdr:row>98</xdr:row>
      <xdr:rowOff>41638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58165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51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77811</xdr:rowOff>
    </xdr:from>
    <xdr:to>
      <xdr:col>41</xdr:col>
      <xdr:colOff>101600</xdr:colOff>
      <xdr:row>98</xdr:row>
      <xdr:rowOff>7961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0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24488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48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144214</xdr:rowOff>
    </xdr:from>
    <xdr:to>
      <xdr:col>36</xdr:col>
      <xdr:colOff>165100</xdr:colOff>
      <xdr:row>98</xdr:row>
      <xdr:rowOff>74364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90891</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5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34506</xdr:rowOff>
    </xdr:from>
    <xdr:to>
      <xdr:col>85</xdr:col>
      <xdr:colOff>127000</xdr:colOff>
      <xdr:row>38</xdr:row>
      <xdr:rowOff>62533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49606"/>
          <a:ext cx="8382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34786</xdr:rowOff>
    </xdr:from>
    <xdr:to>
      <xdr:col>81</xdr:col>
      <xdr:colOff>50800</xdr:colOff>
      <xdr:row>38</xdr:row>
      <xdr:rowOff>62533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49886"/>
          <a:ext cx="8890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34786</xdr:rowOff>
    </xdr:from>
    <xdr:to>
      <xdr:col>76</xdr:col>
      <xdr:colOff>114300</xdr:colOff>
      <xdr:row>38</xdr:row>
      <xdr:rowOff>86616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49886"/>
          <a:ext cx="889000" cy="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79725</xdr:rowOff>
    </xdr:from>
    <xdr:to>
      <xdr:col>71</xdr:col>
      <xdr:colOff>177800</xdr:colOff>
      <xdr:row>38</xdr:row>
      <xdr:rowOff>86616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94825"/>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155156</xdr:rowOff>
    </xdr:from>
    <xdr:to>
      <xdr:col>85</xdr:col>
      <xdr:colOff>177800</xdr:colOff>
      <xdr:row>38</xdr:row>
      <xdr:rowOff>85306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6583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11733</xdr:rowOff>
    </xdr:from>
    <xdr:to>
      <xdr:col>81</xdr:col>
      <xdr:colOff>101600</xdr:colOff>
      <xdr:row>38</xdr:row>
      <xdr:rowOff>113333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129859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155436</xdr:rowOff>
    </xdr:from>
    <xdr:to>
      <xdr:col>76</xdr:col>
      <xdr:colOff>165100</xdr:colOff>
      <xdr:row>38</xdr:row>
      <xdr:rowOff>85585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9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102113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35816</xdr:rowOff>
    </xdr:from>
    <xdr:to>
      <xdr:col>72</xdr:col>
      <xdr:colOff>38100</xdr:colOff>
      <xdr:row>38</xdr:row>
      <xdr:rowOff>137416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153942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28925</xdr:rowOff>
    </xdr:from>
    <xdr:to>
      <xdr:col>67</xdr:col>
      <xdr:colOff>101600</xdr:colOff>
      <xdr:row>38</xdr:row>
      <xdr:rowOff>130525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147052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115212</xdr:rowOff>
    </xdr:from>
    <xdr:to>
      <xdr:col>85</xdr:col>
      <xdr:colOff>126364</xdr:colOff>
      <xdr:row>59</xdr:row>
      <xdr:rowOff>6805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9030612"/>
          <a:ext cx="1269" cy="109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10632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6805</xdr:rowOff>
    </xdr:from>
    <xdr:to>
      <xdr:col>86</xdr:col>
      <xdr:colOff>25400</xdr:colOff>
      <xdr:row>59</xdr:row>
      <xdr:rowOff>6805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61889</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80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115212</xdr:rowOff>
    </xdr:from>
    <xdr:to>
      <xdr:col>86</xdr:col>
      <xdr:colOff>25400</xdr:colOff>
      <xdr:row>52</xdr:row>
      <xdr:rowOff>115212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03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100843</xdr:rowOff>
    </xdr:from>
    <xdr:to>
      <xdr:col>85</xdr:col>
      <xdr:colOff>127000</xdr:colOff>
      <xdr:row>57</xdr:row>
      <xdr:rowOff>115160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73493"/>
          <a:ext cx="8382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82173</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548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103746</xdr:rowOff>
    </xdr:from>
    <xdr:to>
      <xdr:col>85</xdr:col>
      <xdr:colOff>177800</xdr:colOff>
      <xdr:row>58</xdr:row>
      <xdr:rowOff>33896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60208</xdr:rowOff>
    </xdr:from>
    <xdr:to>
      <xdr:col>81</xdr:col>
      <xdr:colOff>50800</xdr:colOff>
      <xdr:row>57</xdr:row>
      <xdr:rowOff>115160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32858"/>
          <a:ext cx="889000" cy="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103312</xdr:rowOff>
    </xdr:from>
    <xdr:to>
      <xdr:col>81</xdr:col>
      <xdr:colOff>101600</xdr:colOff>
      <xdr:row>58</xdr:row>
      <xdr:rowOff>33462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24589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48214</xdr:rowOff>
    </xdr:from>
    <xdr:to>
      <xdr:col>76</xdr:col>
      <xdr:colOff>114300</xdr:colOff>
      <xdr:row>57</xdr:row>
      <xdr:rowOff>60208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8792164"/>
          <a:ext cx="889000" cy="10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88942</xdr:rowOff>
    </xdr:from>
    <xdr:to>
      <xdr:col>76</xdr:col>
      <xdr:colOff>165100</xdr:colOff>
      <xdr:row>58</xdr:row>
      <xdr:rowOff>19092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10219</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48214</xdr:rowOff>
    </xdr:from>
    <xdr:to>
      <xdr:col>71</xdr:col>
      <xdr:colOff>177800</xdr:colOff>
      <xdr:row>56</xdr:row>
      <xdr:rowOff>111458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8792164"/>
          <a:ext cx="889000" cy="9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98890</xdr:rowOff>
    </xdr:from>
    <xdr:to>
      <xdr:col>72</xdr:col>
      <xdr:colOff>38100</xdr:colOff>
      <xdr:row>58</xdr:row>
      <xdr:rowOff>29040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20167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84572</xdr:rowOff>
    </xdr:from>
    <xdr:to>
      <xdr:col>67</xdr:col>
      <xdr:colOff>101600</xdr:colOff>
      <xdr:row>58</xdr:row>
      <xdr:rowOff>14722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5849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50043</xdr:rowOff>
    </xdr:from>
    <xdr:to>
      <xdr:col>85</xdr:col>
      <xdr:colOff>177800</xdr:colOff>
      <xdr:row>57</xdr:row>
      <xdr:rowOff>151643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72920</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64360</xdr:rowOff>
    </xdr:from>
    <xdr:to>
      <xdr:col>81</xdr:col>
      <xdr:colOff>101600</xdr:colOff>
      <xdr:row>57</xdr:row>
      <xdr:rowOff>165960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11037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61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9408</xdr:rowOff>
    </xdr:from>
    <xdr:to>
      <xdr:col>76</xdr:col>
      <xdr:colOff>165100</xdr:colOff>
      <xdr:row>57</xdr:row>
      <xdr:rowOff>111008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127535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5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168864</xdr:rowOff>
    </xdr:from>
    <xdr:to>
      <xdr:col>72</xdr:col>
      <xdr:colOff>38100</xdr:colOff>
      <xdr:row>51</xdr:row>
      <xdr:rowOff>99014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87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115541</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8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60658</xdr:rowOff>
    </xdr:from>
    <xdr:to>
      <xdr:col>67</xdr:col>
      <xdr:colOff>101600</xdr:colOff>
      <xdr:row>56</xdr:row>
      <xdr:rowOff>162258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7335</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94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110356</xdr:rowOff>
    </xdr:from>
    <xdr:to>
      <xdr:col>85</xdr:col>
      <xdr:colOff>127000</xdr:colOff>
      <xdr:row>96</xdr:row>
      <xdr:rowOff>125395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69556"/>
          <a:ext cx="8382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125395</xdr:rowOff>
    </xdr:from>
    <xdr:to>
      <xdr:col>81</xdr:col>
      <xdr:colOff>50800</xdr:colOff>
      <xdr:row>96</xdr:row>
      <xdr:rowOff>149535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8459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106404</xdr:rowOff>
    </xdr:from>
    <xdr:to>
      <xdr:col>76</xdr:col>
      <xdr:colOff>114300</xdr:colOff>
      <xdr:row>96</xdr:row>
      <xdr:rowOff>149535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65604"/>
          <a:ext cx="889000" cy="4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70504</xdr:rowOff>
    </xdr:from>
    <xdr:to>
      <xdr:col>71</xdr:col>
      <xdr:colOff>177800</xdr:colOff>
      <xdr:row>96</xdr:row>
      <xdr:rowOff>106404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29704"/>
          <a:ext cx="8890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59556</xdr:rowOff>
    </xdr:from>
    <xdr:to>
      <xdr:col>85</xdr:col>
      <xdr:colOff>177800</xdr:colOff>
      <xdr:row>96</xdr:row>
      <xdr:rowOff>161156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82433</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74595</xdr:rowOff>
    </xdr:from>
    <xdr:to>
      <xdr:col>81</xdr:col>
      <xdr:colOff>101600</xdr:colOff>
      <xdr:row>97</xdr:row>
      <xdr:rowOff>4745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21272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30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98735</xdr:rowOff>
    </xdr:from>
    <xdr:to>
      <xdr:col>76</xdr:col>
      <xdr:colOff>165100</xdr:colOff>
      <xdr:row>97</xdr:row>
      <xdr:rowOff>28885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45412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33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55604</xdr:rowOff>
    </xdr:from>
    <xdr:to>
      <xdr:col>72</xdr:col>
      <xdr:colOff>38100</xdr:colOff>
      <xdr:row>96</xdr:row>
      <xdr:rowOff>157204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2281</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19704</xdr:rowOff>
    </xdr:from>
    <xdr:to>
      <xdr:col>67</xdr:col>
      <xdr:colOff>101600</xdr:colOff>
      <xdr:row>96</xdr:row>
      <xdr:rowOff>121304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137831</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5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129779</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4487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78979</xdr:rowOff>
    </xdr:from>
    <xdr:to>
      <xdr:col>98</xdr:col>
      <xdr:colOff>38100</xdr:colOff>
      <xdr:row>39</xdr:row>
      <xdr:rowOff>9129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256</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ＭＳ Ｐゴシック" pitchFamily="50" charset="-128"/>
              <a:ea typeface="ＭＳ Ｐゴシック" pitchFamily="50" charset="-128"/>
              <a:cs typeface="+mn-cs"/>
            </a:rPr>
            <a:t>　</a:t>
          </a:r>
          <a:r>
            <a:rPr kumimoji="1" lang="en-US" altLang="ja-JP" sz="1400">
              <a:solidFill>
                <a:schemeClr val="dk1"/>
              </a:solidFill>
              <a:latin typeface="ＭＳ Ｐゴシック" pitchFamily="50" charset="-128"/>
              <a:ea typeface="ＭＳ Ｐゴシック" pitchFamily="50" charset="-128"/>
              <a:cs typeface="+mn-cs"/>
            </a:rPr>
            <a:t>H</a:t>
          </a:r>
          <a:r>
            <a:rPr kumimoji="1" lang="ja-JP" altLang="en-US" sz="1400">
              <a:solidFill>
                <a:schemeClr val="dk1"/>
              </a:solidFill>
              <a:latin typeface="ＭＳ Ｐゴシック" pitchFamily="50" charset="-128"/>
              <a:ea typeface="ＭＳ Ｐゴシック" pitchFamily="50" charset="-128"/>
              <a:cs typeface="+mn-cs"/>
            </a:rPr>
            <a:t>３０年度に</a:t>
          </a:r>
          <a:r>
            <a:rPr kumimoji="1" lang="ja-JP" altLang="ja-JP" sz="1400">
              <a:solidFill>
                <a:schemeClr val="dk1"/>
              </a:solidFill>
              <a:latin typeface="ＭＳ Ｐゴシック" pitchFamily="50" charset="-128"/>
              <a:ea typeface="ＭＳ Ｐゴシック" pitchFamily="50" charset="-128"/>
              <a:cs typeface="+mn-cs"/>
            </a:rPr>
            <a:t>実施したＩＰ告知端末の更新整備事業</a:t>
          </a:r>
          <a:r>
            <a:rPr kumimoji="1" lang="ja-JP" altLang="en-US" sz="1400">
              <a:solidFill>
                <a:schemeClr val="dk1"/>
              </a:solidFill>
              <a:latin typeface="ＭＳ Ｐゴシック" pitchFamily="50" charset="-128"/>
              <a:ea typeface="ＭＳ Ｐゴシック" pitchFamily="50" charset="-128"/>
              <a:cs typeface="+mn-cs"/>
            </a:rPr>
            <a:t>が終了したこと</a:t>
          </a:r>
          <a:r>
            <a:rPr kumimoji="1" lang="ja-JP" altLang="ja-JP" sz="1400">
              <a:solidFill>
                <a:schemeClr val="dk1"/>
              </a:solidFill>
              <a:latin typeface="ＭＳ Ｐゴシック" pitchFamily="50" charset="-128"/>
              <a:ea typeface="ＭＳ Ｐゴシック" pitchFamily="50" charset="-128"/>
              <a:cs typeface="+mn-cs"/>
            </a:rPr>
            <a:t>により、総務費が前年度と比較して</a:t>
          </a:r>
          <a:r>
            <a:rPr kumimoji="1" lang="en-US" altLang="ja-JP" sz="1400">
              <a:solidFill>
                <a:schemeClr val="dk1"/>
              </a:solidFill>
              <a:latin typeface="ＭＳ Ｐゴシック" pitchFamily="50" charset="-128"/>
              <a:ea typeface="ＭＳ Ｐゴシック" pitchFamily="50" charset="-128"/>
              <a:cs typeface="+mn-cs"/>
            </a:rPr>
            <a:t>12.5</a:t>
          </a:r>
          <a:r>
            <a:rPr kumimoji="1" lang="ja-JP" altLang="en-US" sz="1400">
              <a:solidFill>
                <a:schemeClr val="dk1"/>
              </a:solidFill>
              <a:latin typeface="ＭＳ Ｐゴシック" pitchFamily="50" charset="-128"/>
              <a:ea typeface="ＭＳ Ｐゴシック" pitchFamily="50" charset="-128"/>
              <a:cs typeface="+mn-cs"/>
            </a:rPr>
            <a:t>％減少</a:t>
          </a:r>
          <a:r>
            <a:rPr kumimoji="1" lang="ja-JP" altLang="ja-JP" sz="1400">
              <a:solidFill>
                <a:schemeClr val="dk1"/>
              </a:solidFill>
              <a:latin typeface="ＭＳ Ｐゴシック" pitchFamily="50" charset="-128"/>
              <a:ea typeface="ＭＳ Ｐゴシック" pitchFamily="50" charset="-128"/>
              <a:cs typeface="+mn-cs"/>
            </a:rPr>
            <a:t>している。また、病院組合への負担金が依然として大きな額で推移しているため、衛生費における１人</a:t>
          </a:r>
          <a:r>
            <a:rPr kumimoji="1" lang="ja-JP" altLang="en-US" sz="1400">
              <a:solidFill>
                <a:schemeClr val="dk1"/>
              </a:solidFill>
              <a:latin typeface="ＭＳ Ｐゴシック" pitchFamily="50" charset="-128"/>
              <a:ea typeface="ＭＳ Ｐゴシック" pitchFamily="50" charset="-128"/>
              <a:cs typeface="+mn-cs"/>
            </a:rPr>
            <a:t>当たり</a:t>
          </a:r>
          <a:r>
            <a:rPr kumimoji="1" lang="ja-JP" altLang="ja-JP" sz="1400">
              <a:solidFill>
                <a:schemeClr val="dk1"/>
              </a:solidFill>
              <a:latin typeface="ＭＳ Ｐゴシック" pitchFamily="50" charset="-128"/>
              <a:ea typeface="ＭＳ Ｐゴシック" pitchFamily="50" charset="-128"/>
              <a:cs typeface="+mn-cs"/>
            </a:rPr>
            <a:t>のコストは類似団体と比較して高くなっている。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なお、</a:t>
          </a:r>
          <a:r>
            <a:rPr kumimoji="1" lang="ja-JP" altLang="en-US" sz="1400">
              <a:solidFill>
                <a:schemeClr val="dk1"/>
              </a:solidFill>
              <a:latin typeface="ＭＳ Ｐゴシック" pitchFamily="50" charset="-128"/>
              <a:ea typeface="ＭＳ Ｐゴシック" pitchFamily="50" charset="-128"/>
              <a:cs typeface="+mn-cs"/>
            </a:rPr>
            <a:t>土木</a:t>
          </a:r>
          <a:r>
            <a:rPr kumimoji="1" lang="ja-JP" altLang="ja-JP" sz="1400">
              <a:solidFill>
                <a:schemeClr val="dk1"/>
              </a:solidFill>
              <a:latin typeface="ＭＳ Ｐゴシック" pitchFamily="50" charset="-128"/>
              <a:ea typeface="ＭＳ Ｐゴシック" pitchFamily="50" charset="-128"/>
              <a:cs typeface="+mn-cs"/>
            </a:rPr>
            <a:t>費について前年度と比較して</a:t>
          </a:r>
          <a:r>
            <a:rPr kumimoji="1" lang="en-US" altLang="ja-JP" sz="1400">
              <a:solidFill>
                <a:schemeClr val="dk1"/>
              </a:solidFill>
              <a:latin typeface="ＭＳ Ｐゴシック" pitchFamily="50" charset="-128"/>
              <a:ea typeface="ＭＳ Ｐゴシック" pitchFamily="50" charset="-128"/>
              <a:cs typeface="+mn-cs"/>
            </a:rPr>
            <a:t>35.9%</a:t>
          </a:r>
          <a:r>
            <a:rPr kumimoji="1" lang="ja-JP" altLang="en-US" sz="1400">
              <a:solidFill>
                <a:schemeClr val="dk1"/>
              </a:solidFill>
              <a:latin typeface="ＭＳ Ｐゴシック" pitchFamily="50" charset="-128"/>
              <a:ea typeface="ＭＳ Ｐゴシック" pitchFamily="50" charset="-128"/>
              <a:cs typeface="+mn-cs"/>
            </a:rPr>
            <a:t>上昇</a:t>
          </a:r>
          <a:r>
            <a:rPr kumimoji="1" lang="ja-JP" altLang="ja-JP" sz="1400">
              <a:solidFill>
                <a:schemeClr val="dk1"/>
              </a:solidFill>
              <a:latin typeface="ＭＳ Ｐゴシック" pitchFamily="50" charset="-128"/>
              <a:ea typeface="ＭＳ Ｐゴシック" pitchFamily="50" charset="-128"/>
              <a:cs typeface="+mn-cs"/>
            </a:rPr>
            <a:t>しているが、</a:t>
          </a:r>
          <a:r>
            <a:rPr kumimoji="1" lang="ja-JP" altLang="en-US" sz="1400">
              <a:solidFill>
                <a:schemeClr val="dk1"/>
              </a:solidFill>
              <a:latin typeface="ＭＳ Ｐゴシック" pitchFamily="50" charset="-128"/>
              <a:ea typeface="ＭＳ Ｐゴシック" pitchFamily="50" charset="-128"/>
              <a:cs typeface="+mn-cs"/>
            </a:rPr>
            <a:t>仙法志市街３号線道路改良事業及び沓形港防風柵整備事業における建設事業費が大きく増額したし</a:t>
          </a:r>
          <a:r>
            <a:rPr kumimoji="1" lang="ja-JP" altLang="ja-JP" sz="1400">
              <a:solidFill>
                <a:schemeClr val="dk1"/>
              </a:solidFill>
              <a:latin typeface="ＭＳ Ｐゴシック" pitchFamily="50" charset="-128"/>
              <a:ea typeface="ＭＳ Ｐゴシック" pitchFamily="50" charset="-128"/>
              <a:cs typeface="+mn-cs"/>
            </a:rPr>
            <a:t>たことが要因と考えられる。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公債費については、国の直轄事業（港湾事業）に係る地方負担分が多額であり、それにより発行する地方債の償還が公債費における１人あたりのコストを高くしている。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また、令和２年度から町立中学校の新設に伴い発行した多額の地方債の償還が始まることから、今後さらに上昇することが予想される。</a:t>
          </a:r>
          <a:endParaRPr kumimoji="1" lang="en-US" altLang="ja-JP" sz="14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ＭＳ Ｐゴシック" pitchFamily="50" charset="-128"/>
              <a:ea typeface="ＭＳ Ｐゴシック" pitchFamily="50" charset="-128"/>
              <a:cs typeface="+mn-cs"/>
            </a:rPr>
            <a:t>平成２７年度は地方創生関連の普通交付税が増となったため実質単年度収支は増となっているが、平成２８年度においては、国勢調査の人口減の影響により交付税が減となり、実質単年度収支についても減となった。また平成２９年度及び平成３０年度についても交付税の減の影響により、実質単年度収支は減となった。</a:t>
          </a:r>
          <a:r>
            <a:rPr kumimoji="1" lang="ja-JP" altLang="en-US" sz="1200">
              <a:solidFill>
                <a:schemeClr val="dk1"/>
              </a:solidFill>
              <a:latin typeface="ＭＳ Ｐゴシック" pitchFamily="50" charset="-128"/>
              <a:ea typeface="ＭＳ Ｐゴシック" pitchFamily="50" charset="-128"/>
              <a:cs typeface="+mn-cs"/>
            </a:rPr>
            <a:t>令和元年度については、一部事務組合の負担金増により財源不足が生じ、財政調整基金を取り崩すこととなったため、実質単年度収支が大きく減となった。今後も</a:t>
          </a:r>
          <a:r>
            <a:rPr kumimoji="1" lang="ja-JP" altLang="ja-JP" sz="1200">
              <a:solidFill>
                <a:schemeClr val="dk1"/>
              </a:solidFill>
              <a:latin typeface="ＭＳ Ｐゴシック" pitchFamily="50" charset="-128"/>
              <a:ea typeface="ＭＳ Ｐゴシック" pitchFamily="50" charset="-128"/>
              <a:cs typeface="+mn-cs"/>
            </a:rPr>
            <a:t>人口減少等の影響により</a:t>
          </a:r>
          <a:r>
            <a:rPr kumimoji="1" lang="ja-JP" altLang="en-US" sz="1200">
              <a:solidFill>
                <a:schemeClr val="dk1"/>
              </a:solidFill>
              <a:latin typeface="ＭＳ Ｐゴシック" pitchFamily="50" charset="-128"/>
              <a:ea typeface="ＭＳ Ｐゴシック" pitchFamily="50" charset="-128"/>
              <a:cs typeface="+mn-cs"/>
            </a:rPr>
            <a:t>交付税</a:t>
          </a:r>
          <a:r>
            <a:rPr kumimoji="1" lang="ja-JP" altLang="ja-JP" sz="1200">
              <a:solidFill>
                <a:schemeClr val="dk1"/>
              </a:solidFill>
              <a:latin typeface="ＭＳ Ｐゴシック" pitchFamily="50" charset="-128"/>
              <a:ea typeface="ＭＳ Ｐゴシック" pitchFamily="50" charset="-128"/>
              <a:cs typeface="+mn-cs"/>
            </a:rPr>
            <a:t>も減少が予想されるため、事務事業の見直し・統廃合等で一層の効率化に取り組み、健全な財政運営に努める。また基金についても将来を見据え計画的に積立てを実施する。</a:t>
          </a:r>
          <a:endParaRPr lang="ja-JP" altLang="ja-JP" sz="12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Ｐゴシック" pitchFamily="50" charset="-128"/>
              <a:ea typeface="ＭＳ Ｐゴシック" pitchFamily="50" charset="-128"/>
              <a:cs typeface="+mn-cs"/>
            </a:rPr>
            <a:t>　公営企業会計である砕石事業会計の内部留保資金が多く維持しているため、</a:t>
          </a:r>
          <a:r>
            <a:rPr kumimoji="1" lang="en-US" altLang="ja-JP" sz="1400">
              <a:solidFill>
                <a:schemeClr val="dk1"/>
              </a:solidFill>
              <a:latin typeface="ＭＳ Ｐゴシック" pitchFamily="50" charset="-128"/>
              <a:ea typeface="ＭＳ Ｐゴシック" pitchFamily="50" charset="-128"/>
              <a:cs typeface="+mn-cs"/>
            </a:rPr>
            <a:t>15</a:t>
          </a:r>
          <a:r>
            <a:rPr kumimoji="1" lang="ja-JP" altLang="ja-JP" sz="1400">
              <a:solidFill>
                <a:schemeClr val="dk1"/>
              </a:solidFill>
              <a:latin typeface="ＭＳ Ｐゴシック" pitchFamily="50" charset="-128"/>
              <a:ea typeface="ＭＳ Ｐゴシック" pitchFamily="50" charset="-128"/>
              <a:cs typeface="+mn-cs"/>
            </a:rPr>
            <a:t>％前後を推移しているが、今後は、</a:t>
          </a:r>
          <a:r>
            <a:rPr kumimoji="1" lang="ja-JP" altLang="en-US" sz="1400">
              <a:solidFill>
                <a:schemeClr val="dk1"/>
              </a:solidFill>
              <a:latin typeface="ＭＳ Ｐゴシック" pitchFamily="50" charset="-128"/>
              <a:ea typeface="ＭＳ Ｐゴシック" pitchFamily="50" charset="-128"/>
              <a:cs typeface="+mn-cs"/>
            </a:rPr>
            <a:t>公共事業等の減少による砕石の販売量の減や、</a:t>
          </a:r>
          <a:r>
            <a:rPr kumimoji="1" lang="ja-JP" altLang="ja-JP" sz="1400">
              <a:solidFill>
                <a:schemeClr val="dk1"/>
              </a:solidFill>
              <a:latin typeface="ＭＳ Ｐゴシック" pitchFamily="50" charset="-128"/>
              <a:ea typeface="ＭＳ Ｐゴシック" pitchFamily="50" charset="-128"/>
              <a:cs typeface="+mn-cs"/>
            </a:rPr>
            <a:t>砕石事業に係る施設の老朽化による改修経費や設備の更新費用などがかさんでくることが予想されるため、内部留保資金の減少が見込まれる。</a:t>
          </a:r>
          <a:endParaRPr lang="ja-JP" altLang="ja-JP" sz="14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552;&#20986;&#65298;&#22238;&#30446;/&#12304;&#36001;&#25919;&#29366;&#27841;&#36039;&#26009;&#38598;&#12305;_015181_&#21033;&#23611;&#30010;_2019/&#12304;&#36001;&#25919;&#29366;&#27841;&#36039;&#26009;&#38598;&#12305;_015181_&#21033;&#2361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82.7</v>
          </cell>
          <cell r="BX51">
            <v>96.3</v>
          </cell>
          <cell r="CF51">
            <v>94.3</v>
          </cell>
          <cell r="CN51">
            <v>97.4</v>
          </cell>
          <cell r="CV51">
            <v>106.1</v>
          </cell>
        </row>
        <row r="53">
          <cell r="BP53">
            <v>52.8</v>
          </cell>
          <cell r="BX53">
            <v>52.9</v>
          </cell>
          <cell r="CF53">
            <v>55</v>
          </cell>
          <cell r="CN53">
            <v>57.1</v>
          </cell>
          <cell r="CV53">
            <v>58.8</v>
          </cell>
        </row>
        <row r="55">
          <cell r="AN55" t="str">
            <v>類似団体内平均値</v>
          </cell>
          <cell r="BP55">
            <v>0</v>
          </cell>
          <cell r="BX55">
            <v>0</v>
          </cell>
          <cell r="CF55">
            <v>0</v>
          </cell>
          <cell r="CN55">
            <v>0</v>
          </cell>
          <cell r="CV55">
            <v>0</v>
          </cell>
        </row>
        <row r="57">
          <cell r="BP57">
            <v>54.2</v>
          </cell>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cell r="BP73">
            <v>82.7</v>
          </cell>
          <cell r="BX73">
            <v>96.3</v>
          </cell>
          <cell r="CF73">
            <v>94.3</v>
          </cell>
          <cell r="CN73">
            <v>97.4</v>
          </cell>
          <cell r="CV73">
            <v>106.1</v>
          </cell>
        </row>
        <row r="75">
          <cell r="BP75">
            <v>14.4</v>
          </cell>
          <cell r="BX75">
            <v>11.9</v>
          </cell>
          <cell r="CF75">
            <v>9.4</v>
          </cell>
          <cell r="CN75">
            <v>8.9</v>
          </cell>
          <cell r="CV75">
            <v>9.3000000000000007</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3838169</v>
      </c>
      <c r="BO4" s="393"/>
      <c r="BP4" s="393"/>
      <c r="BQ4" s="393"/>
      <c r="BR4" s="393"/>
      <c r="BS4" s="393"/>
      <c r="BT4" s="393"/>
      <c r="BU4" s="394"/>
      <c r="BV4" s="392">
        <v>3851774</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2.9</v>
      </c>
      <c r="CU4" s="399"/>
      <c r="CV4" s="399"/>
      <c r="CW4" s="399"/>
      <c r="CX4" s="399"/>
      <c r="CY4" s="399"/>
      <c r="CZ4" s="399"/>
      <c r="DA4" s="400"/>
      <c r="DB4" s="398">
        <v>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92</v>
      </c>
      <c r="AN5" s="453"/>
      <c r="AO5" s="453"/>
      <c r="AP5" s="453"/>
      <c r="AQ5" s="453"/>
      <c r="AR5" s="453"/>
      <c r="AS5" s="453"/>
      <c r="AT5" s="454"/>
      <c r="AU5" s="455" t="s">
        <v>93</v>
      </c>
      <c r="AV5" s="456"/>
      <c r="AW5" s="456"/>
      <c r="AX5" s="456"/>
      <c r="AY5" s="457" t="s">
        <v>94</v>
      </c>
      <c r="AZ5" s="458"/>
      <c r="BA5" s="458"/>
      <c r="BB5" s="458"/>
      <c r="BC5" s="458"/>
      <c r="BD5" s="458"/>
      <c r="BE5" s="458"/>
      <c r="BF5" s="458"/>
      <c r="BG5" s="458"/>
      <c r="BH5" s="458"/>
      <c r="BI5" s="458"/>
      <c r="BJ5" s="458"/>
      <c r="BK5" s="458"/>
      <c r="BL5" s="458"/>
      <c r="BM5" s="459"/>
      <c r="BN5" s="460">
        <v>3778072</v>
      </c>
      <c r="BO5" s="461"/>
      <c r="BP5" s="461"/>
      <c r="BQ5" s="461"/>
      <c r="BR5" s="461"/>
      <c r="BS5" s="461"/>
      <c r="BT5" s="461"/>
      <c r="BU5" s="462"/>
      <c r="BV5" s="460">
        <v>3768651</v>
      </c>
      <c r="BW5" s="461"/>
      <c r="BX5" s="461"/>
      <c r="BY5" s="461"/>
      <c r="BZ5" s="461"/>
      <c r="CA5" s="461"/>
      <c r="CB5" s="461"/>
      <c r="CC5" s="462"/>
      <c r="CD5" s="463" t="s">
        <v>95</v>
      </c>
      <c r="CE5" s="464"/>
      <c r="CF5" s="464"/>
      <c r="CG5" s="464"/>
      <c r="CH5" s="464"/>
      <c r="CI5" s="464"/>
      <c r="CJ5" s="464"/>
      <c r="CK5" s="464"/>
      <c r="CL5" s="464"/>
      <c r="CM5" s="464"/>
      <c r="CN5" s="464"/>
      <c r="CO5" s="464"/>
      <c r="CP5" s="464"/>
      <c r="CQ5" s="464"/>
      <c r="CR5" s="464"/>
      <c r="CS5" s="465"/>
      <c r="CT5" s="426">
        <v>77.099999999999994</v>
      </c>
      <c r="CU5" s="427"/>
      <c r="CV5" s="427"/>
      <c r="CW5" s="427"/>
      <c r="CX5" s="427"/>
      <c r="CY5" s="427"/>
      <c r="CZ5" s="427"/>
      <c r="DA5" s="428"/>
      <c r="DB5" s="426">
        <v>73.7</v>
      </c>
      <c r="DC5" s="427"/>
      <c r="DD5" s="427"/>
      <c r="DE5" s="427"/>
      <c r="DF5" s="427"/>
      <c r="DG5" s="427"/>
      <c r="DH5" s="427"/>
      <c r="DI5" s="428"/>
      <c r="DJ5" s="186"/>
      <c r="DK5" s="186"/>
      <c r="DL5" s="186"/>
      <c r="DM5" s="186"/>
      <c r="DN5" s="186"/>
      <c r="DO5" s="186"/>
    </row>
    <row r="6" spans="1:119" ht="18.75" customHeight="1" x14ac:dyDescent="0.15">
      <c r="A6" s="187"/>
      <c r="B6" s="429" t="s">
        <v>96</v>
      </c>
      <c r="C6" s="430"/>
      <c r="D6" s="430"/>
      <c r="E6" s="431"/>
      <c r="F6" s="431"/>
      <c r="G6" s="431"/>
      <c r="H6" s="431"/>
      <c r="I6" s="431"/>
      <c r="J6" s="431"/>
      <c r="K6" s="431"/>
      <c r="L6" s="431" t="s">
        <v>97</v>
      </c>
      <c r="M6" s="431"/>
      <c r="N6" s="431"/>
      <c r="O6" s="431"/>
      <c r="P6" s="431"/>
      <c r="Q6" s="431"/>
      <c r="R6" s="435"/>
      <c r="S6" s="435"/>
      <c r="T6" s="435"/>
      <c r="U6" s="435"/>
      <c r="V6" s="436"/>
      <c r="W6" s="439" t="s">
        <v>98</v>
      </c>
      <c r="X6" s="440"/>
      <c r="Y6" s="440"/>
      <c r="Z6" s="440"/>
      <c r="AA6" s="440"/>
      <c r="AB6" s="430"/>
      <c r="AC6" s="443" t="s">
        <v>99</v>
      </c>
      <c r="AD6" s="444"/>
      <c r="AE6" s="444"/>
      <c r="AF6" s="444"/>
      <c r="AG6" s="444"/>
      <c r="AH6" s="444"/>
      <c r="AI6" s="444"/>
      <c r="AJ6" s="444"/>
      <c r="AK6" s="444"/>
      <c r="AL6" s="445"/>
      <c r="AM6" s="452" t="s">
        <v>100</v>
      </c>
      <c r="AN6" s="453"/>
      <c r="AO6" s="453"/>
      <c r="AP6" s="453"/>
      <c r="AQ6" s="453"/>
      <c r="AR6" s="453"/>
      <c r="AS6" s="453"/>
      <c r="AT6" s="454"/>
      <c r="AU6" s="455" t="s">
        <v>93</v>
      </c>
      <c r="AV6" s="456"/>
      <c r="AW6" s="456"/>
      <c r="AX6" s="456"/>
      <c r="AY6" s="457" t="s">
        <v>101</v>
      </c>
      <c r="AZ6" s="458"/>
      <c r="BA6" s="458"/>
      <c r="BB6" s="458"/>
      <c r="BC6" s="458"/>
      <c r="BD6" s="458"/>
      <c r="BE6" s="458"/>
      <c r="BF6" s="458"/>
      <c r="BG6" s="458"/>
      <c r="BH6" s="458"/>
      <c r="BI6" s="458"/>
      <c r="BJ6" s="458"/>
      <c r="BK6" s="458"/>
      <c r="BL6" s="458"/>
      <c r="BM6" s="459"/>
      <c r="BN6" s="460">
        <v>60097</v>
      </c>
      <c r="BO6" s="461"/>
      <c r="BP6" s="461"/>
      <c r="BQ6" s="461"/>
      <c r="BR6" s="461"/>
      <c r="BS6" s="461"/>
      <c r="BT6" s="461"/>
      <c r="BU6" s="462"/>
      <c r="BV6" s="460">
        <v>83123</v>
      </c>
      <c r="BW6" s="461"/>
      <c r="BX6" s="461"/>
      <c r="BY6" s="461"/>
      <c r="BZ6" s="461"/>
      <c r="CA6" s="461"/>
      <c r="CB6" s="461"/>
      <c r="CC6" s="462"/>
      <c r="CD6" s="463" t="s">
        <v>102</v>
      </c>
      <c r="CE6" s="464"/>
      <c r="CF6" s="464"/>
      <c r="CG6" s="464"/>
      <c r="CH6" s="464"/>
      <c r="CI6" s="464"/>
      <c r="CJ6" s="464"/>
      <c r="CK6" s="464"/>
      <c r="CL6" s="464"/>
      <c r="CM6" s="464"/>
      <c r="CN6" s="464"/>
      <c r="CO6" s="464"/>
      <c r="CP6" s="464"/>
      <c r="CQ6" s="464"/>
      <c r="CR6" s="464"/>
      <c r="CS6" s="465"/>
      <c r="CT6" s="466">
        <v>79.099999999999994</v>
      </c>
      <c r="CU6" s="467"/>
      <c r="CV6" s="467"/>
      <c r="CW6" s="467"/>
      <c r="CX6" s="467"/>
      <c r="CY6" s="467"/>
      <c r="CZ6" s="467"/>
      <c r="DA6" s="468"/>
      <c r="DB6" s="466">
        <v>76.400000000000006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103</v>
      </c>
      <c r="AN7" s="453"/>
      <c r="AO7" s="453"/>
      <c r="AP7" s="453"/>
      <c r="AQ7" s="453"/>
      <c r="AR7" s="453"/>
      <c r="AS7" s="453"/>
      <c r="AT7" s="454"/>
      <c r="AU7" s="455" t="s">
        <v>93</v>
      </c>
      <c r="AV7" s="456"/>
      <c r="AW7" s="456"/>
      <c r="AX7" s="456"/>
      <c r="AY7" s="457" t="s">
        <v>104</v>
      </c>
      <c r="AZ7" s="458"/>
      <c r="BA7" s="458"/>
      <c r="BB7" s="458"/>
      <c r="BC7" s="458"/>
      <c r="BD7" s="458"/>
      <c r="BE7" s="458"/>
      <c r="BF7" s="458"/>
      <c r="BG7" s="458"/>
      <c r="BH7" s="458"/>
      <c r="BI7" s="458"/>
      <c r="BJ7" s="458"/>
      <c r="BK7" s="458"/>
      <c r="BL7" s="458"/>
      <c r="BM7" s="459"/>
      <c r="BN7" s="460">
        <v>120</v>
      </c>
      <c r="BO7" s="461"/>
      <c r="BP7" s="461"/>
      <c r="BQ7" s="461"/>
      <c r="BR7" s="461"/>
      <c r="BS7" s="461"/>
      <c r="BT7" s="461"/>
      <c r="BU7" s="462"/>
      <c r="BV7" s="460">
        <v>0</v>
      </c>
      <c r="BW7" s="461"/>
      <c r="BX7" s="461"/>
      <c r="BY7" s="461"/>
      <c r="BZ7" s="461"/>
      <c r="CA7" s="461"/>
      <c r="CB7" s="461"/>
      <c r="CC7" s="462"/>
      <c r="CD7" s="463" t="s">
        <v>105</v>
      </c>
      <c r="CE7" s="464"/>
      <c r="CF7" s="464"/>
      <c r="CG7" s="464"/>
      <c r="CH7" s="464"/>
      <c r="CI7" s="464"/>
      <c r="CJ7" s="464"/>
      <c r="CK7" s="464"/>
      <c r="CL7" s="464"/>
      <c r="CM7" s="464"/>
      <c r="CN7" s="464"/>
      <c r="CO7" s="464"/>
      <c r="CP7" s="464"/>
      <c r="CQ7" s="464"/>
      <c r="CR7" s="464"/>
      <c r="CS7" s="465"/>
      <c r="CT7" s="460">
        <v>2080156</v>
      </c>
      <c r="CU7" s="461"/>
      <c r="CV7" s="461"/>
      <c r="CW7" s="461"/>
      <c r="CX7" s="461"/>
      <c r="CY7" s="461"/>
      <c r="CZ7" s="461"/>
      <c r="DA7" s="462"/>
      <c r="DB7" s="460">
        <v>2093837</v>
      </c>
      <c r="DC7" s="461"/>
      <c r="DD7" s="461"/>
      <c r="DE7" s="461"/>
      <c r="DF7" s="461"/>
      <c r="DG7" s="461"/>
      <c r="DH7" s="461"/>
      <c r="DI7" s="462"/>
      <c r="DJ7" s="186"/>
      <c r="DK7" s="186"/>
      <c r="DL7" s="186"/>
      <c r="DM7" s="186"/>
      <c r="DN7" s="186"/>
      <c r="DO7" s="186"/>
    </row>
    <row r="8" spans="1:119" ht="18.75" customHeight="1" thickBot="1" x14ac:dyDescent="0.2">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106</v>
      </c>
      <c r="AN8" s="453"/>
      <c r="AO8" s="453"/>
      <c r="AP8" s="453"/>
      <c r="AQ8" s="453"/>
      <c r="AR8" s="453"/>
      <c r="AS8" s="453"/>
      <c r="AT8" s="454"/>
      <c r="AU8" s="455" t="s">
        <v>107</v>
      </c>
      <c r="AV8" s="456"/>
      <c r="AW8" s="456"/>
      <c r="AX8" s="456"/>
      <c r="AY8" s="457" t="s">
        <v>108</v>
      </c>
      <c r="AZ8" s="458"/>
      <c r="BA8" s="458"/>
      <c r="BB8" s="458"/>
      <c r="BC8" s="458"/>
      <c r="BD8" s="458"/>
      <c r="BE8" s="458"/>
      <c r="BF8" s="458"/>
      <c r="BG8" s="458"/>
      <c r="BH8" s="458"/>
      <c r="BI8" s="458"/>
      <c r="BJ8" s="458"/>
      <c r="BK8" s="458"/>
      <c r="BL8" s="458"/>
      <c r="BM8" s="459"/>
      <c r="BN8" s="460">
        <v>59977</v>
      </c>
      <c r="BO8" s="461"/>
      <c r="BP8" s="461"/>
      <c r="BQ8" s="461"/>
      <c r="BR8" s="461"/>
      <c r="BS8" s="461"/>
      <c r="BT8" s="461"/>
      <c r="BU8" s="462"/>
      <c r="BV8" s="460">
        <v>83123</v>
      </c>
      <c r="BW8" s="461"/>
      <c r="BX8" s="461"/>
      <c r="BY8" s="461"/>
      <c r="BZ8" s="461"/>
      <c r="CA8" s="461"/>
      <c r="CB8" s="461"/>
      <c r="CC8" s="462"/>
      <c r="CD8" s="463" t="s">
        <v>109</v>
      </c>
      <c r="CE8" s="464"/>
      <c r="CF8" s="464"/>
      <c r="CG8" s="464"/>
      <c r="CH8" s="464"/>
      <c r="CI8" s="464"/>
      <c r="CJ8" s="464"/>
      <c r="CK8" s="464"/>
      <c r="CL8" s="464"/>
      <c r="CM8" s="464"/>
      <c r="CN8" s="464"/>
      <c r="CO8" s="464"/>
      <c r="CP8" s="464"/>
      <c r="CQ8" s="464"/>
      <c r="CR8" s="464"/>
      <c r="CS8" s="465"/>
      <c r="CT8" s="469">
        <v>0.11</v>
      </c>
      <c r="CU8" s="470"/>
      <c r="CV8" s="470"/>
      <c r="CW8" s="470"/>
      <c r="CX8" s="470"/>
      <c r="CY8" s="470"/>
      <c r="CZ8" s="470"/>
      <c r="DA8" s="471"/>
      <c r="DB8" s="469">
        <v>0.11</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2303</v>
      </c>
      <c r="S9" s="477"/>
      <c r="T9" s="477"/>
      <c r="U9" s="477"/>
      <c r="V9" s="478"/>
      <c r="W9" s="386" t="s">
        <v>112</v>
      </c>
      <c r="X9" s="387"/>
      <c r="Y9" s="387"/>
      <c r="Z9" s="387"/>
      <c r="AA9" s="387"/>
      <c r="AB9" s="387"/>
      <c r="AC9" s="387"/>
      <c r="AD9" s="387"/>
      <c r="AE9" s="387"/>
      <c r="AF9" s="387"/>
      <c r="AG9" s="387"/>
      <c r="AH9" s="387"/>
      <c r="AI9" s="387"/>
      <c r="AJ9" s="387"/>
      <c r="AK9" s="387"/>
      <c r="AL9" s="388"/>
      <c r="AM9" s="452" t="s">
        <v>113</v>
      </c>
      <c r="AN9" s="453"/>
      <c r="AO9" s="453"/>
      <c r="AP9" s="453"/>
      <c r="AQ9" s="453"/>
      <c r="AR9" s="453"/>
      <c r="AS9" s="453"/>
      <c r="AT9" s="454"/>
      <c r="AU9" s="455" t="s">
        <v>93</v>
      </c>
      <c r="AV9" s="456"/>
      <c r="AW9" s="456"/>
      <c r="AX9" s="456"/>
      <c r="AY9" s="457" t="s">
        <v>114</v>
      </c>
      <c r="AZ9" s="458"/>
      <c r="BA9" s="458"/>
      <c r="BB9" s="458"/>
      <c r="BC9" s="458"/>
      <c r="BD9" s="458"/>
      <c r="BE9" s="458"/>
      <c r="BF9" s="458"/>
      <c r="BG9" s="458"/>
      <c r="BH9" s="458"/>
      <c r="BI9" s="458"/>
      <c r="BJ9" s="458"/>
      <c r="BK9" s="458"/>
      <c r="BL9" s="458"/>
      <c r="BM9" s="459"/>
      <c r="BN9" s="460">
        <v>-23146</v>
      </c>
      <c r="BO9" s="461"/>
      <c r="BP9" s="461"/>
      <c r="BQ9" s="461"/>
      <c r="BR9" s="461"/>
      <c r="BS9" s="461"/>
      <c r="BT9" s="461"/>
      <c r="BU9" s="462"/>
      <c r="BV9" s="460">
        <v>1487</v>
      </c>
      <c r="BW9" s="461"/>
      <c r="BX9" s="461"/>
      <c r="BY9" s="461"/>
      <c r="BZ9" s="461"/>
      <c r="CA9" s="461"/>
      <c r="CB9" s="461"/>
      <c r="CC9" s="462"/>
      <c r="CD9" s="463" t="s">
        <v>115</v>
      </c>
      <c r="CE9" s="464"/>
      <c r="CF9" s="464"/>
      <c r="CG9" s="464"/>
      <c r="CH9" s="464"/>
      <c r="CI9" s="464"/>
      <c r="CJ9" s="464"/>
      <c r="CK9" s="464"/>
      <c r="CL9" s="464"/>
      <c r="CM9" s="464"/>
      <c r="CN9" s="464"/>
      <c r="CO9" s="464"/>
      <c r="CP9" s="464"/>
      <c r="CQ9" s="464"/>
      <c r="CR9" s="464"/>
      <c r="CS9" s="465"/>
      <c r="CT9" s="426">
        <v>17.2</v>
      </c>
      <c r="CU9" s="427"/>
      <c r="CV9" s="427"/>
      <c r="CW9" s="427"/>
      <c r="CX9" s="427"/>
      <c r="CY9" s="427"/>
      <c r="CZ9" s="427"/>
      <c r="DA9" s="428"/>
      <c r="DB9" s="426">
        <v>16.899999999999999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3"/>
      <c r="N10" s="453"/>
      <c r="O10" s="453"/>
      <c r="P10" s="453"/>
      <c r="Q10" s="454"/>
      <c r="R10" s="480">
        <v>2590</v>
      </c>
      <c r="S10" s="481"/>
      <c r="T10" s="481"/>
      <c r="U10" s="481"/>
      <c r="V10" s="482"/>
      <c r="W10" s="417"/>
      <c r="X10" s="418"/>
      <c r="Y10" s="418"/>
      <c r="Z10" s="418"/>
      <c r="AA10" s="418"/>
      <c r="AB10" s="418"/>
      <c r="AC10" s="418"/>
      <c r="AD10" s="418"/>
      <c r="AE10" s="418"/>
      <c r="AF10" s="418"/>
      <c r="AG10" s="418"/>
      <c r="AH10" s="418"/>
      <c r="AI10" s="418"/>
      <c r="AJ10" s="418"/>
      <c r="AK10" s="418"/>
      <c r="AL10" s="421"/>
      <c r="AM10" s="452" t="s">
        <v>117</v>
      </c>
      <c r="AN10" s="453"/>
      <c r="AO10" s="453"/>
      <c r="AP10" s="453"/>
      <c r="AQ10" s="453"/>
      <c r="AR10" s="453"/>
      <c r="AS10" s="453"/>
      <c r="AT10" s="454"/>
      <c r="AU10" s="455" t="s">
        <v>118</v>
      </c>
      <c r="AV10" s="456"/>
      <c r="AW10" s="456"/>
      <c r="AX10" s="456"/>
      <c r="AY10" s="457" t="s">
        <v>119</v>
      </c>
      <c r="AZ10" s="458"/>
      <c r="BA10" s="458"/>
      <c r="BB10" s="458"/>
      <c r="BC10" s="458"/>
      <c r="BD10" s="458"/>
      <c r="BE10" s="458"/>
      <c r="BF10" s="458"/>
      <c r="BG10" s="458"/>
      <c r="BH10" s="458"/>
      <c r="BI10" s="458"/>
      <c r="BJ10" s="458"/>
      <c r="BK10" s="458"/>
      <c r="BL10" s="458"/>
      <c r="BM10" s="459"/>
      <c r="BN10" s="460">
        <v>20007</v>
      </c>
      <c r="BO10" s="461"/>
      <c r="BP10" s="461"/>
      <c r="BQ10" s="461"/>
      <c r="BR10" s="461"/>
      <c r="BS10" s="461"/>
      <c r="BT10" s="461"/>
      <c r="BU10" s="462"/>
      <c r="BV10" s="460">
        <v>19</v>
      </c>
      <c r="BW10" s="461"/>
      <c r="BX10" s="461"/>
      <c r="BY10" s="461"/>
      <c r="BZ10" s="461"/>
      <c r="CA10" s="461"/>
      <c r="CB10" s="461"/>
      <c r="CC10" s="46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2" t="s">
        <v>123</v>
      </c>
      <c r="AN11" s="453"/>
      <c r="AO11" s="453"/>
      <c r="AP11" s="453"/>
      <c r="AQ11" s="453"/>
      <c r="AR11" s="453"/>
      <c r="AS11" s="453"/>
      <c r="AT11" s="454"/>
      <c r="AU11" s="455" t="s">
        <v>93</v>
      </c>
      <c r="AV11" s="456"/>
      <c r="AW11" s="456"/>
      <c r="AX11" s="456"/>
      <c r="AY11" s="457" t="s">
        <v>124</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0</v>
      </c>
      <c r="BW11" s="461"/>
      <c r="BX11" s="461"/>
      <c r="BY11" s="461"/>
      <c r="BZ11" s="461"/>
      <c r="CA11" s="461"/>
      <c r="CB11" s="461"/>
      <c r="CC11" s="462"/>
      <c r="CD11" s="463" t="s">
        <v>125</v>
      </c>
      <c r="CE11" s="464"/>
      <c r="CF11" s="464"/>
      <c r="CG11" s="464"/>
      <c r="CH11" s="464"/>
      <c r="CI11" s="464"/>
      <c r="CJ11" s="464"/>
      <c r="CK11" s="464"/>
      <c r="CL11" s="464"/>
      <c r="CM11" s="464"/>
      <c r="CN11" s="464"/>
      <c r="CO11" s="464"/>
      <c r="CP11" s="464"/>
      <c r="CQ11" s="464"/>
      <c r="CR11" s="464"/>
      <c r="CS11" s="465"/>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489" t="s">
        <v>127</v>
      </c>
      <c r="C12" s="490"/>
      <c r="D12" s="490"/>
      <c r="E12" s="490"/>
      <c r="F12" s="490"/>
      <c r="G12" s="490"/>
      <c r="H12" s="490"/>
      <c r="I12" s="490"/>
      <c r="J12" s="490"/>
      <c r="K12" s="491"/>
      <c r="L12" s="498" t="s">
        <v>128</v>
      </c>
      <c r="M12" s="499"/>
      <c r="N12" s="499"/>
      <c r="O12" s="499"/>
      <c r="P12" s="499"/>
      <c r="Q12" s="500"/>
      <c r="R12" s="501">
        <v>2001</v>
      </c>
      <c r="S12" s="502"/>
      <c r="T12" s="502"/>
      <c r="U12" s="502"/>
      <c r="V12" s="503"/>
      <c r="W12" s="504" t="s">
        <v>1</v>
      </c>
      <c r="X12" s="456"/>
      <c r="Y12" s="456"/>
      <c r="Z12" s="456"/>
      <c r="AA12" s="456"/>
      <c r="AB12" s="505"/>
      <c r="AC12" s="506" t="s">
        <v>129</v>
      </c>
      <c r="AD12" s="507"/>
      <c r="AE12" s="507"/>
      <c r="AF12" s="507"/>
      <c r="AG12" s="508"/>
      <c r="AH12" s="506" t="s">
        <v>130</v>
      </c>
      <c r="AI12" s="507"/>
      <c r="AJ12" s="507"/>
      <c r="AK12" s="507"/>
      <c r="AL12" s="509"/>
      <c r="AM12" s="452" t="s">
        <v>131</v>
      </c>
      <c r="AN12" s="453"/>
      <c r="AO12" s="453"/>
      <c r="AP12" s="453"/>
      <c r="AQ12" s="453"/>
      <c r="AR12" s="453"/>
      <c r="AS12" s="453"/>
      <c r="AT12" s="454"/>
      <c r="AU12" s="455" t="s">
        <v>132</v>
      </c>
      <c r="AV12" s="456"/>
      <c r="AW12" s="456"/>
      <c r="AX12" s="456"/>
      <c r="AY12" s="457" t="s">
        <v>133</v>
      </c>
      <c r="AZ12" s="458"/>
      <c r="BA12" s="458"/>
      <c r="BB12" s="458"/>
      <c r="BC12" s="458"/>
      <c r="BD12" s="458"/>
      <c r="BE12" s="458"/>
      <c r="BF12" s="458"/>
      <c r="BG12" s="458"/>
      <c r="BH12" s="458"/>
      <c r="BI12" s="458"/>
      <c r="BJ12" s="458"/>
      <c r="BK12" s="458"/>
      <c r="BL12" s="458"/>
      <c r="BM12" s="459"/>
      <c r="BN12" s="460">
        <v>84626</v>
      </c>
      <c r="BO12" s="461"/>
      <c r="BP12" s="461"/>
      <c r="BQ12" s="461"/>
      <c r="BR12" s="461"/>
      <c r="BS12" s="461"/>
      <c r="BT12" s="461"/>
      <c r="BU12" s="462"/>
      <c r="BV12" s="460">
        <v>45157</v>
      </c>
      <c r="BW12" s="461"/>
      <c r="BX12" s="461"/>
      <c r="BY12" s="461"/>
      <c r="BZ12" s="461"/>
      <c r="CA12" s="461"/>
      <c r="CB12" s="461"/>
      <c r="CC12" s="462"/>
      <c r="CD12" s="463" t="s">
        <v>134</v>
      </c>
      <c r="CE12" s="464"/>
      <c r="CF12" s="464"/>
      <c r="CG12" s="464"/>
      <c r="CH12" s="464"/>
      <c r="CI12" s="464"/>
      <c r="CJ12" s="464"/>
      <c r="CK12" s="464"/>
      <c r="CL12" s="464"/>
      <c r="CM12" s="464"/>
      <c r="CN12" s="464"/>
      <c r="CO12" s="464"/>
      <c r="CP12" s="464"/>
      <c r="CQ12" s="464"/>
      <c r="CR12" s="464"/>
      <c r="CS12" s="465"/>
      <c r="CT12" s="469" t="s">
        <v>126</v>
      </c>
      <c r="CU12" s="470"/>
      <c r="CV12" s="470"/>
      <c r="CW12" s="470"/>
      <c r="CX12" s="470"/>
      <c r="CY12" s="470"/>
      <c r="CZ12" s="470"/>
      <c r="DA12" s="471"/>
      <c r="DB12" s="469" t="s">
        <v>126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135</v>
      </c>
      <c r="N13" s="521"/>
      <c r="O13" s="521"/>
      <c r="P13" s="521"/>
      <c r="Q13" s="522"/>
      <c r="R13" s="513">
        <v>2000</v>
      </c>
      <c r="S13" s="514"/>
      <c r="T13" s="514"/>
      <c r="U13" s="514"/>
      <c r="V13" s="515"/>
      <c r="W13" s="439" t="s">
        <v>136</v>
      </c>
      <c r="X13" s="440"/>
      <c r="Y13" s="440"/>
      <c r="Z13" s="440"/>
      <c r="AA13" s="440"/>
      <c r="AB13" s="430"/>
      <c r="AC13" s="480">
        <v>437</v>
      </c>
      <c r="AD13" s="481"/>
      <c r="AE13" s="481"/>
      <c r="AF13" s="481"/>
      <c r="AG13" s="523"/>
      <c r="AH13" s="480">
        <v>539</v>
      </c>
      <c r="AI13" s="481"/>
      <c r="AJ13" s="481"/>
      <c r="AK13" s="481"/>
      <c r="AL13" s="482"/>
      <c r="AM13" s="452" t="s">
        <v>137</v>
      </c>
      <c r="AN13" s="453"/>
      <c r="AO13" s="453"/>
      <c r="AP13" s="453"/>
      <c r="AQ13" s="453"/>
      <c r="AR13" s="453"/>
      <c r="AS13" s="453"/>
      <c r="AT13" s="454"/>
      <c r="AU13" s="455" t="s">
        <v>118</v>
      </c>
      <c r="AV13" s="456"/>
      <c r="AW13" s="456"/>
      <c r="AX13" s="456"/>
      <c r="AY13" s="457" t="s">
        <v>138</v>
      </c>
      <c r="AZ13" s="458"/>
      <c r="BA13" s="458"/>
      <c r="BB13" s="458"/>
      <c r="BC13" s="458"/>
      <c r="BD13" s="458"/>
      <c r="BE13" s="458"/>
      <c r="BF13" s="458"/>
      <c r="BG13" s="458"/>
      <c r="BH13" s="458"/>
      <c r="BI13" s="458"/>
      <c r="BJ13" s="458"/>
      <c r="BK13" s="458"/>
      <c r="BL13" s="458"/>
      <c r="BM13" s="459"/>
      <c r="BN13" s="460">
        <v>-87765</v>
      </c>
      <c r="BO13" s="461"/>
      <c r="BP13" s="461"/>
      <c r="BQ13" s="461"/>
      <c r="BR13" s="461"/>
      <c r="BS13" s="461"/>
      <c r="BT13" s="461"/>
      <c r="BU13" s="462"/>
      <c r="BV13" s="460">
        <v>-43651</v>
      </c>
      <c r="BW13" s="461"/>
      <c r="BX13" s="461"/>
      <c r="BY13" s="461"/>
      <c r="BZ13" s="461"/>
      <c r="CA13" s="461"/>
      <c r="CB13" s="461"/>
      <c r="CC13" s="462"/>
      <c r="CD13" s="463" t="s">
        <v>139</v>
      </c>
      <c r="CE13" s="464"/>
      <c r="CF13" s="464"/>
      <c r="CG13" s="464"/>
      <c r="CH13" s="464"/>
      <c r="CI13" s="464"/>
      <c r="CJ13" s="464"/>
      <c r="CK13" s="464"/>
      <c r="CL13" s="464"/>
      <c r="CM13" s="464"/>
      <c r="CN13" s="464"/>
      <c r="CO13" s="464"/>
      <c r="CP13" s="464"/>
      <c r="CQ13" s="464"/>
      <c r="CR13" s="464"/>
      <c r="CS13" s="465"/>
      <c r="CT13" s="426">
        <v>9.3000000000000007</v>
      </c>
      <c r="CU13" s="427"/>
      <c r="CV13" s="427"/>
      <c r="CW13" s="427"/>
      <c r="CX13" s="427"/>
      <c r="CY13" s="427"/>
      <c r="CZ13" s="427"/>
      <c r="DA13" s="428"/>
      <c r="DB13" s="426">
        <v>8.9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140</v>
      </c>
      <c r="M14" s="511"/>
      <c r="N14" s="511"/>
      <c r="O14" s="511"/>
      <c r="P14" s="511"/>
      <c r="Q14" s="512"/>
      <c r="R14" s="513">
        <v>2037</v>
      </c>
      <c r="S14" s="514"/>
      <c r="T14" s="514"/>
      <c r="U14" s="514"/>
      <c r="V14" s="515"/>
      <c r="W14" s="419"/>
      <c r="X14" s="420"/>
      <c r="Y14" s="420"/>
      <c r="Z14" s="420"/>
      <c r="AA14" s="420"/>
      <c r="AB14" s="409"/>
      <c r="AC14" s="516">
        <v>31.1</v>
      </c>
      <c r="AD14" s="517"/>
      <c r="AE14" s="517"/>
      <c r="AF14" s="517"/>
      <c r="AG14" s="518"/>
      <c r="AH14" s="516">
        <v>32.700000000000003</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141</v>
      </c>
      <c r="CE14" s="525"/>
      <c r="CF14" s="525"/>
      <c r="CG14" s="525"/>
      <c r="CH14" s="525"/>
      <c r="CI14" s="525"/>
      <c r="CJ14" s="525"/>
      <c r="CK14" s="525"/>
      <c r="CL14" s="525"/>
      <c r="CM14" s="525"/>
      <c r="CN14" s="525"/>
      <c r="CO14" s="525"/>
      <c r="CP14" s="525"/>
      <c r="CQ14" s="525"/>
      <c r="CR14" s="525"/>
      <c r="CS14" s="526"/>
      <c r="CT14" s="527">
        <v>106.1</v>
      </c>
      <c r="CU14" s="528"/>
      <c r="CV14" s="528"/>
      <c r="CW14" s="528"/>
      <c r="CX14" s="528"/>
      <c r="CY14" s="528"/>
      <c r="CZ14" s="528"/>
      <c r="DA14" s="529"/>
      <c r="DB14" s="527">
        <v>97.4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135</v>
      </c>
      <c r="N15" s="521"/>
      <c r="O15" s="521"/>
      <c r="P15" s="521"/>
      <c r="Q15" s="522"/>
      <c r="R15" s="513">
        <v>2036</v>
      </c>
      <c r="S15" s="514"/>
      <c r="T15" s="514"/>
      <c r="U15" s="514"/>
      <c r="V15" s="515"/>
      <c r="W15" s="439" t="s">
        <v>142</v>
      </c>
      <c r="X15" s="440"/>
      <c r="Y15" s="440"/>
      <c r="Z15" s="440"/>
      <c r="AA15" s="440"/>
      <c r="AB15" s="430"/>
      <c r="AC15" s="480">
        <v>179</v>
      </c>
      <c r="AD15" s="481"/>
      <c r="AE15" s="481"/>
      <c r="AF15" s="481"/>
      <c r="AG15" s="523"/>
      <c r="AH15" s="480">
        <v>278</v>
      </c>
      <c r="AI15" s="481"/>
      <c r="AJ15" s="481"/>
      <c r="AK15" s="481"/>
      <c r="AL15" s="482"/>
      <c r="AM15" s="452"/>
      <c r="AN15" s="453"/>
      <c r="AO15" s="453"/>
      <c r="AP15" s="453"/>
      <c r="AQ15" s="453"/>
      <c r="AR15" s="453"/>
      <c r="AS15" s="453"/>
      <c r="AT15" s="454"/>
      <c r="AU15" s="455"/>
      <c r="AV15" s="456"/>
      <c r="AW15" s="456"/>
      <c r="AX15" s="456"/>
      <c r="AY15" s="389" t="s">
        <v>143</v>
      </c>
      <c r="AZ15" s="390"/>
      <c r="BA15" s="390"/>
      <c r="BB15" s="390"/>
      <c r="BC15" s="390"/>
      <c r="BD15" s="390"/>
      <c r="BE15" s="390"/>
      <c r="BF15" s="390"/>
      <c r="BG15" s="390"/>
      <c r="BH15" s="390"/>
      <c r="BI15" s="390"/>
      <c r="BJ15" s="390"/>
      <c r="BK15" s="390"/>
      <c r="BL15" s="390"/>
      <c r="BM15" s="391"/>
      <c r="BN15" s="392">
        <v>221411</v>
      </c>
      <c r="BO15" s="393"/>
      <c r="BP15" s="393"/>
      <c r="BQ15" s="393"/>
      <c r="BR15" s="393"/>
      <c r="BS15" s="393"/>
      <c r="BT15" s="393"/>
      <c r="BU15" s="394"/>
      <c r="BV15" s="392">
        <v>225682</v>
      </c>
      <c r="BW15" s="393"/>
      <c r="BX15" s="393"/>
      <c r="BY15" s="393"/>
      <c r="BZ15" s="393"/>
      <c r="CA15" s="393"/>
      <c r="CB15" s="393"/>
      <c r="CC15" s="394"/>
      <c r="CD15" s="530" t="s">
        <v>144</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145</v>
      </c>
      <c r="M16" s="533"/>
      <c r="N16" s="533"/>
      <c r="O16" s="533"/>
      <c r="P16" s="533"/>
      <c r="Q16" s="534"/>
      <c r="R16" s="535" t="s">
        <v>146</v>
      </c>
      <c r="S16" s="536"/>
      <c r="T16" s="536"/>
      <c r="U16" s="536"/>
      <c r="V16" s="537"/>
      <c r="W16" s="419"/>
      <c r="X16" s="420"/>
      <c r="Y16" s="420"/>
      <c r="Z16" s="420"/>
      <c r="AA16" s="420"/>
      <c r="AB16" s="409"/>
      <c r="AC16" s="516">
        <v>12.7</v>
      </c>
      <c r="AD16" s="517"/>
      <c r="AE16" s="517"/>
      <c r="AF16" s="517"/>
      <c r="AG16" s="518"/>
      <c r="AH16" s="516">
        <v>16.899999999999999</v>
      </c>
      <c r="AI16" s="517"/>
      <c r="AJ16" s="517"/>
      <c r="AK16" s="517"/>
      <c r="AL16" s="519"/>
      <c r="AM16" s="452"/>
      <c r="AN16" s="453"/>
      <c r="AO16" s="453"/>
      <c r="AP16" s="453"/>
      <c r="AQ16" s="453"/>
      <c r="AR16" s="453"/>
      <c r="AS16" s="453"/>
      <c r="AT16" s="454"/>
      <c r="AU16" s="455"/>
      <c r="AV16" s="456"/>
      <c r="AW16" s="456"/>
      <c r="AX16" s="456"/>
      <c r="AY16" s="457" t="s">
        <v>147</v>
      </c>
      <c r="AZ16" s="458"/>
      <c r="BA16" s="458"/>
      <c r="BB16" s="458"/>
      <c r="BC16" s="458"/>
      <c r="BD16" s="458"/>
      <c r="BE16" s="458"/>
      <c r="BF16" s="458"/>
      <c r="BG16" s="458"/>
      <c r="BH16" s="458"/>
      <c r="BI16" s="458"/>
      <c r="BJ16" s="458"/>
      <c r="BK16" s="458"/>
      <c r="BL16" s="458"/>
      <c r="BM16" s="459"/>
      <c r="BN16" s="460">
        <v>1971528</v>
      </c>
      <c r="BO16" s="461"/>
      <c r="BP16" s="461"/>
      <c r="BQ16" s="461"/>
      <c r="BR16" s="461"/>
      <c r="BS16" s="461"/>
      <c r="BT16" s="461"/>
      <c r="BU16" s="462"/>
      <c r="BV16" s="460">
        <v>1964191</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8" t="s">
        <v>148</v>
      </c>
      <c r="N17" s="539"/>
      <c r="O17" s="539"/>
      <c r="P17" s="539"/>
      <c r="Q17" s="540"/>
      <c r="R17" s="535" t="s">
        <v>146</v>
      </c>
      <c r="S17" s="536"/>
      <c r="T17" s="536"/>
      <c r="U17" s="536"/>
      <c r="V17" s="537"/>
      <c r="W17" s="439" t="s">
        <v>149</v>
      </c>
      <c r="X17" s="440"/>
      <c r="Y17" s="440"/>
      <c r="Z17" s="440"/>
      <c r="AA17" s="440"/>
      <c r="AB17" s="430"/>
      <c r="AC17" s="480">
        <v>791</v>
      </c>
      <c r="AD17" s="481"/>
      <c r="AE17" s="481"/>
      <c r="AF17" s="481"/>
      <c r="AG17" s="523"/>
      <c r="AH17" s="480">
        <v>832</v>
      </c>
      <c r="AI17" s="481"/>
      <c r="AJ17" s="481"/>
      <c r="AK17" s="481"/>
      <c r="AL17" s="482"/>
      <c r="AM17" s="452"/>
      <c r="AN17" s="453"/>
      <c r="AO17" s="453"/>
      <c r="AP17" s="453"/>
      <c r="AQ17" s="453"/>
      <c r="AR17" s="453"/>
      <c r="AS17" s="453"/>
      <c r="AT17" s="454"/>
      <c r="AU17" s="455"/>
      <c r="AV17" s="456"/>
      <c r="AW17" s="456"/>
      <c r="AX17" s="456"/>
      <c r="AY17" s="457" t="s">
        <v>150</v>
      </c>
      <c r="AZ17" s="458"/>
      <c r="BA17" s="458"/>
      <c r="BB17" s="458"/>
      <c r="BC17" s="458"/>
      <c r="BD17" s="458"/>
      <c r="BE17" s="458"/>
      <c r="BF17" s="458"/>
      <c r="BG17" s="458"/>
      <c r="BH17" s="458"/>
      <c r="BI17" s="458"/>
      <c r="BJ17" s="458"/>
      <c r="BK17" s="458"/>
      <c r="BL17" s="458"/>
      <c r="BM17" s="459"/>
      <c r="BN17" s="460">
        <v>277394</v>
      </c>
      <c r="BO17" s="461"/>
      <c r="BP17" s="461"/>
      <c r="BQ17" s="461"/>
      <c r="BR17" s="461"/>
      <c r="BS17" s="461"/>
      <c r="BT17" s="461"/>
      <c r="BU17" s="462"/>
      <c r="BV17" s="460">
        <v>279006</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151</v>
      </c>
      <c r="C18" s="472"/>
      <c r="D18" s="472"/>
      <c r="E18" s="544"/>
      <c r="F18" s="544"/>
      <c r="G18" s="544"/>
      <c r="H18" s="544"/>
      <c r="I18" s="544"/>
      <c r="J18" s="544"/>
      <c r="K18" s="544"/>
      <c r="L18" s="545">
        <v>76.5</v>
      </c>
      <c r="M18" s="545"/>
      <c r="N18" s="545"/>
      <c r="O18" s="545"/>
      <c r="P18" s="545"/>
      <c r="Q18" s="545"/>
      <c r="R18" s="546"/>
      <c r="S18" s="546"/>
      <c r="T18" s="546"/>
      <c r="U18" s="546"/>
      <c r="V18" s="547"/>
      <c r="W18" s="441"/>
      <c r="X18" s="442"/>
      <c r="Y18" s="442"/>
      <c r="Z18" s="442"/>
      <c r="AA18" s="442"/>
      <c r="AB18" s="433"/>
      <c r="AC18" s="548">
        <v>56.2</v>
      </c>
      <c r="AD18" s="549"/>
      <c r="AE18" s="549"/>
      <c r="AF18" s="549"/>
      <c r="AG18" s="550"/>
      <c r="AH18" s="548">
        <v>50.5</v>
      </c>
      <c r="AI18" s="549"/>
      <c r="AJ18" s="549"/>
      <c r="AK18" s="549"/>
      <c r="AL18" s="551"/>
      <c r="AM18" s="452"/>
      <c r="AN18" s="453"/>
      <c r="AO18" s="453"/>
      <c r="AP18" s="453"/>
      <c r="AQ18" s="453"/>
      <c r="AR18" s="453"/>
      <c r="AS18" s="453"/>
      <c r="AT18" s="454"/>
      <c r="AU18" s="455"/>
      <c r="AV18" s="456"/>
      <c r="AW18" s="456"/>
      <c r="AX18" s="456"/>
      <c r="AY18" s="457" t="s">
        <v>152</v>
      </c>
      <c r="AZ18" s="458"/>
      <c r="BA18" s="458"/>
      <c r="BB18" s="458"/>
      <c r="BC18" s="458"/>
      <c r="BD18" s="458"/>
      <c r="BE18" s="458"/>
      <c r="BF18" s="458"/>
      <c r="BG18" s="458"/>
      <c r="BH18" s="458"/>
      <c r="BI18" s="458"/>
      <c r="BJ18" s="458"/>
      <c r="BK18" s="458"/>
      <c r="BL18" s="458"/>
      <c r="BM18" s="459"/>
      <c r="BN18" s="460">
        <v>1654090</v>
      </c>
      <c r="BO18" s="461"/>
      <c r="BP18" s="461"/>
      <c r="BQ18" s="461"/>
      <c r="BR18" s="461"/>
      <c r="BS18" s="461"/>
      <c r="BT18" s="461"/>
      <c r="BU18" s="462"/>
      <c r="BV18" s="460">
        <v>1608827</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153</v>
      </c>
      <c r="C19" s="472"/>
      <c r="D19" s="472"/>
      <c r="E19" s="544"/>
      <c r="F19" s="544"/>
      <c r="G19" s="544"/>
      <c r="H19" s="544"/>
      <c r="I19" s="544"/>
      <c r="J19" s="544"/>
      <c r="K19" s="544"/>
      <c r="L19" s="552">
        <v>30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154</v>
      </c>
      <c r="AZ19" s="458"/>
      <c r="BA19" s="458"/>
      <c r="BB19" s="458"/>
      <c r="BC19" s="458"/>
      <c r="BD19" s="458"/>
      <c r="BE19" s="458"/>
      <c r="BF19" s="458"/>
      <c r="BG19" s="458"/>
      <c r="BH19" s="458"/>
      <c r="BI19" s="458"/>
      <c r="BJ19" s="458"/>
      <c r="BK19" s="458"/>
      <c r="BL19" s="458"/>
      <c r="BM19" s="459"/>
      <c r="BN19" s="460">
        <v>2679436</v>
      </c>
      <c r="BO19" s="461"/>
      <c r="BP19" s="461"/>
      <c r="BQ19" s="461"/>
      <c r="BR19" s="461"/>
      <c r="BS19" s="461"/>
      <c r="BT19" s="461"/>
      <c r="BU19" s="462"/>
      <c r="BV19" s="460">
        <v>2679193</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155</v>
      </c>
      <c r="C20" s="472"/>
      <c r="D20" s="472"/>
      <c r="E20" s="544"/>
      <c r="F20" s="544"/>
      <c r="G20" s="544"/>
      <c r="H20" s="544"/>
      <c r="I20" s="544"/>
      <c r="J20" s="544"/>
      <c r="K20" s="544"/>
      <c r="L20" s="552">
        <v>1154</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156</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157</v>
      </c>
      <c r="C22" s="567"/>
      <c r="D22" s="568"/>
      <c r="E22" s="435" t="s">
        <v>1</v>
      </c>
      <c r="F22" s="440"/>
      <c r="G22" s="440"/>
      <c r="H22" s="440"/>
      <c r="I22" s="440"/>
      <c r="J22" s="440"/>
      <c r="K22" s="430"/>
      <c r="L22" s="435" t="s">
        <v>158</v>
      </c>
      <c r="M22" s="440"/>
      <c r="N22" s="440"/>
      <c r="O22" s="440"/>
      <c r="P22" s="430"/>
      <c r="Q22" s="575" t="s">
        <v>159</v>
      </c>
      <c r="R22" s="576"/>
      <c r="S22" s="576"/>
      <c r="T22" s="576"/>
      <c r="U22" s="576"/>
      <c r="V22" s="577"/>
      <c r="W22" s="581" t="s">
        <v>160</v>
      </c>
      <c r="X22" s="567"/>
      <c r="Y22" s="568"/>
      <c r="Z22" s="435" t="s">
        <v>1</v>
      </c>
      <c r="AA22" s="440"/>
      <c r="AB22" s="440"/>
      <c r="AC22" s="440"/>
      <c r="AD22" s="440"/>
      <c r="AE22" s="440"/>
      <c r="AF22" s="440"/>
      <c r="AG22" s="430"/>
      <c r="AH22" s="586" t="s">
        <v>161</v>
      </c>
      <c r="AI22" s="440"/>
      <c r="AJ22" s="440"/>
      <c r="AK22" s="440"/>
      <c r="AL22" s="430"/>
      <c r="AM22" s="586" t="s">
        <v>162</v>
      </c>
      <c r="AN22" s="587"/>
      <c r="AO22" s="587"/>
      <c r="AP22" s="587"/>
      <c r="AQ22" s="587"/>
      <c r="AR22" s="588"/>
      <c r="AS22" s="575" t="s">
        <v>159</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163</v>
      </c>
      <c r="AZ23" s="390"/>
      <c r="BA23" s="390"/>
      <c r="BB23" s="390"/>
      <c r="BC23" s="390"/>
      <c r="BD23" s="390"/>
      <c r="BE23" s="390"/>
      <c r="BF23" s="390"/>
      <c r="BG23" s="390"/>
      <c r="BH23" s="390"/>
      <c r="BI23" s="390"/>
      <c r="BJ23" s="390"/>
      <c r="BK23" s="390"/>
      <c r="BL23" s="390"/>
      <c r="BM23" s="391"/>
      <c r="BN23" s="460">
        <v>4909923</v>
      </c>
      <c r="BO23" s="461"/>
      <c r="BP23" s="461"/>
      <c r="BQ23" s="461"/>
      <c r="BR23" s="461"/>
      <c r="BS23" s="461"/>
      <c r="BT23" s="461"/>
      <c r="BU23" s="462"/>
      <c r="BV23" s="460">
        <v>4945877</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164</v>
      </c>
      <c r="F24" s="453"/>
      <c r="G24" s="453"/>
      <c r="H24" s="453"/>
      <c r="I24" s="453"/>
      <c r="J24" s="453"/>
      <c r="K24" s="454"/>
      <c r="L24" s="480">
        <v>1</v>
      </c>
      <c r="M24" s="481"/>
      <c r="N24" s="481"/>
      <c r="O24" s="481"/>
      <c r="P24" s="523"/>
      <c r="Q24" s="480">
        <v>7000</v>
      </c>
      <c r="R24" s="481"/>
      <c r="S24" s="481"/>
      <c r="T24" s="481"/>
      <c r="U24" s="481"/>
      <c r="V24" s="523"/>
      <c r="W24" s="582"/>
      <c r="X24" s="570"/>
      <c r="Y24" s="571"/>
      <c r="Z24" s="479" t="s">
        <v>165</v>
      </c>
      <c r="AA24" s="453"/>
      <c r="AB24" s="453"/>
      <c r="AC24" s="453"/>
      <c r="AD24" s="453"/>
      <c r="AE24" s="453"/>
      <c r="AF24" s="453"/>
      <c r="AG24" s="454"/>
      <c r="AH24" s="480">
        <v>55</v>
      </c>
      <c r="AI24" s="481"/>
      <c r="AJ24" s="481"/>
      <c r="AK24" s="481"/>
      <c r="AL24" s="523"/>
      <c r="AM24" s="480">
        <v>154385</v>
      </c>
      <c r="AN24" s="481"/>
      <c r="AO24" s="481"/>
      <c r="AP24" s="481"/>
      <c r="AQ24" s="481"/>
      <c r="AR24" s="523"/>
      <c r="AS24" s="480">
        <v>2807</v>
      </c>
      <c r="AT24" s="481"/>
      <c r="AU24" s="481"/>
      <c r="AV24" s="481"/>
      <c r="AW24" s="481"/>
      <c r="AX24" s="482"/>
      <c r="AY24" s="594" t="s">
        <v>166</v>
      </c>
      <c r="AZ24" s="595"/>
      <c r="BA24" s="595"/>
      <c r="BB24" s="595"/>
      <c r="BC24" s="595"/>
      <c r="BD24" s="595"/>
      <c r="BE24" s="595"/>
      <c r="BF24" s="595"/>
      <c r="BG24" s="595"/>
      <c r="BH24" s="595"/>
      <c r="BI24" s="595"/>
      <c r="BJ24" s="595"/>
      <c r="BK24" s="595"/>
      <c r="BL24" s="595"/>
      <c r="BM24" s="596"/>
      <c r="BN24" s="460">
        <v>4642936</v>
      </c>
      <c r="BO24" s="461"/>
      <c r="BP24" s="461"/>
      <c r="BQ24" s="461"/>
      <c r="BR24" s="461"/>
      <c r="BS24" s="461"/>
      <c r="BT24" s="461"/>
      <c r="BU24" s="462"/>
      <c r="BV24" s="460">
        <v>4700770</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167</v>
      </c>
      <c r="F25" s="453"/>
      <c r="G25" s="453"/>
      <c r="H25" s="453"/>
      <c r="I25" s="453"/>
      <c r="J25" s="453"/>
      <c r="K25" s="454"/>
      <c r="L25" s="480">
        <v>1</v>
      </c>
      <c r="M25" s="481"/>
      <c r="N25" s="481"/>
      <c r="O25" s="481"/>
      <c r="P25" s="523"/>
      <c r="Q25" s="480">
        <v>5900</v>
      </c>
      <c r="R25" s="481"/>
      <c r="S25" s="481"/>
      <c r="T25" s="481"/>
      <c r="U25" s="481"/>
      <c r="V25" s="523"/>
      <c r="W25" s="582"/>
      <c r="X25" s="570"/>
      <c r="Y25" s="571"/>
      <c r="Z25" s="479" t="s">
        <v>168</v>
      </c>
      <c r="AA25" s="453"/>
      <c r="AB25" s="453"/>
      <c r="AC25" s="453"/>
      <c r="AD25" s="453"/>
      <c r="AE25" s="453"/>
      <c r="AF25" s="453"/>
      <c r="AG25" s="454"/>
      <c r="AH25" s="480" t="s">
        <v>169</v>
      </c>
      <c r="AI25" s="481"/>
      <c r="AJ25" s="481"/>
      <c r="AK25" s="481"/>
      <c r="AL25" s="523"/>
      <c r="AM25" s="480" t="s">
        <v>126</v>
      </c>
      <c r="AN25" s="481"/>
      <c r="AO25" s="481"/>
      <c r="AP25" s="481"/>
      <c r="AQ25" s="481"/>
      <c r="AR25" s="523"/>
      <c r="AS25" s="480" t="s">
        <v>126</v>
      </c>
      <c r="AT25" s="481"/>
      <c r="AU25" s="481"/>
      <c r="AV25" s="481"/>
      <c r="AW25" s="481"/>
      <c r="AX25" s="482"/>
      <c r="AY25" s="389" t="s">
        <v>170</v>
      </c>
      <c r="AZ25" s="390"/>
      <c r="BA25" s="390"/>
      <c r="BB25" s="390"/>
      <c r="BC25" s="390"/>
      <c r="BD25" s="390"/>
      <c r="BE25" s="390"/>
      <c r="BF25" s="390"/>
      <c r="BG25" s="390"/>
      <c r="BH25" s="390"/>
      <c r="BI25" s="390"/>
      <c r="BJ25" s="390"/>
      <c r="BK25" s="390"/>
      <c r="BL25" s="390"/>
      <c r="BM25" s="391"/>
      <c r="BN25" s="392" t="s">
        <v>171</v>
      </c>
      <c r="BO25" s="393"/>
      <c r="BP25" s="393"/>
      <c r="BQ25" s="393"/>
      <c r="BR25" s="393"/>
      <c r="BS25" s="393"/>
      <c r="BT25" s="393"/>
      <c r="BU25" s="394"/>
      <c r="BV25" s="392" t="s">
        <v>171</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172</v>
      </c>
      <c r="F26" s="453"/>
      <c r="G26" s="453"/>
      <c r="H26" s="453"/>
      <c r="I26" s="453"/>
      <c r="J26" s="453"/>
      <c r="K26" s="454"/>
      <c r="L26" s="480">
        <v>1</v>
      </c>
      <c r="M26" s="481"/>
      <c r="N26" s="481"/>
      <c r="O26" s="481"/>
      <c r="P26" s="523"/>
      <c r="Q26" s="480">
        <v>5600</v>
      </c>
      <c r="R26" s="481"/>
      <c r="S26" s="481"/>
      <c r="T26" s="481"/>
      <c r="U26" s="481"/>
      <c r="V26" s="523"/>
      <c r="W26" s="582"/>
      <c r="X26" s="570"/>
      <c r="Y26" s="571"/>
      <c r="Z26" s="479" t="s">
        <v>173</v>
      </c>
      <c r="AA26" s="600"/>
      <c r="AB26" s="600"/>
      <c r="AC26" s="600"/>
      <c r="AD26" s="600"/>
      <c r="AE26" s="600"/>
      <c r="AF26" s="600"/>
      <c r="AG26" s="601"/>
      <c r="AH26" s="480">
        <v>1</v>
      </c>
      <c r="AI26" s="481"/>
      <c r="AJ26" s="481"/>
      <c r="AK26" s="481"/>
      <c r="AL26" s="523"/>
      <c r="AM26" s="480" t="s">
        <v>174</v>
      </c>
      <c r="AN26" s="481"/>
      <c r="AO26" s="481"/>
      <c r="AP26" s="481"/>
      <c r="AQ26" s="481"/>
      <c r="AR26" s="523"/>
      <c r="AS26" s="480" t="s">
        <v>175</v>
      </c>
      <c r="AT26" s="481"/>
      <c r="AU26" s="481"/>
      <c r="AV26" s="481"/>
      <c r="AW26" s="481"/>
      <c r="AX26" s="482"/>
      <c r="AY26" s="463" t="s">
        <v>176</v>
      </c>
      <c r="AZ26" s="464"/>
      <c r="BA26" s="464"/>
      <c r="BB26" s="464"/>
      <c r="BC26" s="464"/>
      <c r="BD26" s="464"/>
      <c r="BE26" s="464"/>
      <c r="BF26" s="464"/>
      <c r="BG26" s="464"/>
      <c r="BH26" s="464"/>
      <c r="BI26" s="464"/>
      <c r="BJ26" s="464"/>
      <c r="BK26" s="464"/>
      <c r="BL26" s="464"/>
      <c r="BM26" s="465"/>
      <c r="BN26" s="460" t="s">
        <v>126</v>
      </c>
      <c r="BO26" s="461"/>
      <c r="BP26" s="461"/>
      <c r="BQ26" s="461"/>
      <c r="BR26" s="461"/>
      <c r="BS26" s="461"/>
      <c r="BT26" s="461"/>
      <c r="BU26" s="462"/>
      <c r="BV26" s="460" t="s">
        <v>171</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3"/>
      <c r="G27" s="453"/>
      <c r="H27" s="453"/>
      <c r="I27" s="453"/>
      <c r="J27" s="453"/>
      <c r="K27" s="454"/>
      <c r="L27" s="480">
        <v>1</v>
      </c>
      <c r="M27" s="481"/>
      <c r="N27" s="481"/>
      <c r="O27" s="481"/>
      <c r="P27" s="523"/>
      <c r="Q27" s="480">
        <v>2350</v>
      </c>
      <c r="R27" s="481"/>
      <c r="S27" s="481"/>
      <c r="T27" s="481"/>
      <c r="U27" s="481"/>
      <c r="V27" s="523"/>
      <c r="W27" s="582"/>
      <c r="X27" s="570"/>
      <c r="Y27" s="571"/>
      <c r="Z27" s="479" t="s">
        <v>178</v>
      </c>
      <c r="AA27" s="453"/>
      <c r="AB27" s="453"/>
      <c r="AC27" s="453"/>
      <c r="AD27" s="453"/>
      <c r="AE27" s="453"/>
      <c r="AF27" s="453"/>
      <c r="AG27" s="454"/>
      <c r="AH27" s="480">
        <v>2</v>
      </c>
      <c r="AI27" s="481"/>
      <c r="AJ27" s="481"/>
      <c r="AK27" s="481"/>
      <c r="AL27" s="523"/>
      <c r="AM27" s="480" t="s">
        <v>174</v>
      </c>
      <c r="AN27" s="481"/>
      <c r="AO27" s="481"/>
      <c r="AP27" s="481"/>
      <c r="AQ27" s="481"/>
      <c r="AR27" s="523"/>
      <c r="AS27" s="480" t="s">
        <v>175</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597" t="s">
        <v>171</v>
      </c>
      <c r="BO27" s="598"/>
      <c r="BP27" s="598"/>
      <c r="BQ27" s="598"/>
      <c r="BR27" s="598"/>
      <c r="BS27" s="598"/>
      <c r="BT27" s="598"/>
      <c r="BU27" s="599"/>
      <c r="BV27" s="597" t="s">
        <v>126</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3"/>
      <c r="G28" s="453"/>
      <c r="H28" s="453"/>
      <c r="I28" s="453"/>
      <c r="J28" s="453"/>
      <c r="K28" s="454"/>
      <c r="L28" s="480">
        <v>1</v>
      </c>
      <c r="M28" s="481"/>
      <c r="N28" s="481"/>
      <c r="O28" s="481"/>
      <c r="P28" s="523"/>
      <c r="Q28" s="480">
        <v>1900</v>
      </c>
      <c r="R28" s="481"/>
      <c r="S28" s="481"/>
      <c r="T28" s="481"/>
      <c r="U28" s="481"/>
      <c r="V28" s="523"/>
      <c r="W28" s="582"/>
      <c r="X28" s="570"/>
      <c r="Y28" s="571"/>
      <c r="Z28" s="479" t="s">
        <v>181</v>
      </c>
      <c r="AA28" s="453"/>
      <c r="AB28" s="453"/>
      <c r="AC28" s="453"/>
      <c r="AD28" s="453"/>
      <c r="AE28" s="453"/>
      <c r="AF28" s="453"/>
      <c r="AG28" s="454"/>
      <c r="AH28" s="480">
        <v>2</v>
      </c>
      <c r="AI28" s="481"/>
      <c r="AJ28" s="481"/>
      <c r="AK28" s="481"/>
      <c r="AL28" s="523"/>
      <c r="AM28" s="480" t="s">
        <v>174</v>
      </c>
      <c r="AN28" s="481"/>
      <c r="AO28" s="481"/>
      <c r="AP28" s="481"/>
      <c r="AQ28" s="481"/>
      <c r="AR28" s="523"/>
      <c r="AS28" s="480" t="s">
        <v>175</v>
      </c>
      <c r="AT28" s="481"/>
      <c r="AU28" s="481"/>
      <c r="AV28" s="481"/>
      <c r="AW28" s="481"/>
      <c r="AX28" s="482"/>
      <c r="AY28" s="608" t="s">
        <v>182</v>
      </c>
      <c r="AZ28" s="609"/>
      <c r="BA28" s="609"/>
      <c r="BB28" s="610"/>
      <c r="BC28" s="389" t="s">
        <v>47</v>
      </c>
      <c r="BD28" s="390"/>
      <c r="BE28" s="390"/>
      <c r="BF28" s="390"/>
      <c r="BG28" s="390"/>
      <c r="BH28" s="390"/>
      <c r="BI28" s="390"/>
      <c r="BJ28" s="390"/>
      <c r="BK28" s="390"/>
      <c r="BL28" s="390"/>
      <c r="BM28" s="391"/>
      <c r="BN28" s="392">
        <v>21305</v>
      </c>
      <c r="BO28" s="393"/>
      <c r="BP28" s="393"/>
      <c r="BQ28" s="393"/>
      <c r="BR28" s="393"/>
      <c r="BS28" s="393"/>
      <c r="BT28" s="393"/>
      <c r="BU28" s="394"/>
      <c r="BV28" s="392">
        <v>85924</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3"/>
      <c r="G29" s="453"/>
      <c r="H29" s="453"/>
      <c r="I29" s="453"/>
      <c r="J29" s="453"/>
      <c r="K29" s="454"/>
      <c r="L29" s="480">
        <v>6</v>
      </c>
      <c r="M29" s="481"/>
      <c r="N29" s="481"/>
      <c r="O29" s="481"/>
      <c r="P29" s="523"/>
      <c r="Q29" s="480">
        <v>1700</v>
      </c>
      <c r="R29" s="481"/>
      <c r="S29" s="481"/>
      <c r="T29" s="481"/>
      <c r="U29" s="481"/>
      <c r="V29" s="523"/>
      <c r="W29" s="583"/>
      <c r="X29" s="584"/>
      <c r="Y29" s="585"/>
      <c r="Z29" s="479" t="s">
        <v>184</v>
      </c>
      <c r="AA29" s="453"/>
      <c r="AB29" s="453"/>
      <c r="AC29" s="453"/>
      <c r="AD29" s="453"/>
      <c r="AE29" s="453"/>
      <c r="AF29" s="453"/>
      <c r="AG29" s="454"/>
      <c r="AH29" s="480">
        <v>59</v>
      </c>
      <c r="AI29" s="481"/>
      <c r="AJ29" s="481"/>
      <c r="AK29" s="481"/>
      <c r="AL29" s="523"/>
      <c r="AM29" s="480">
        <v>164471</v>
      </c>
      <c r="AN29" s="481"/>
      <c r="AO29" s="481"/>
      <c r="AP29" s="481"/>
      <c r="AQ29" s="481"/>
      <c r="AR29" s="523"/>
      <c r="AS29" s="480">
        <v>2788</v>
      </c>
      <c r="AT29" s="481"/>
      <c r="AU29" s="481"/>
      <c r="AV29" s="481"/>
      <c r="AW29" s="481"/>
      <c r="AX29" s="482"/>
      <c r="AY29" s="611"/>
      <c r="AZ29" s="612"/>
      <c r="BA29" s="612"/>
      <c r="BB29" s="613"/>
      <c r="BC29" s="457" t="s">
        <v>185</v>
      </c>
      <c r="BD29" s="458"/>
      <c r="BE29" s="458"/>
      <c r="BF29" s="458"/>
      <c r="BG29" s="458"/>
      <c r="BH29" s="458"/>
      <c r="BI29" s="458"/>
      <c r="BJ29" s="458"/>
      <c r="BK29" s="458"/>
      <c r="BL29" s="458"/>
      <c r="BM29" s="459"/>
      <c r="BN29" s="460">
        <v>17485</v>
      </c>
      <c r="BO29" s="461"/>
      <c r="BP29" s="461"/>
      <c r="BQ29" s="461"/>
      <c r="BR29" s="461"/>
      <c r="BS29" s="461"/>
      <c r="BT29" s="461"/>
      <c r="BU29" s="462"/>
      <c r="BV29" s="460">
        <v>39745</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186</v>
      </c>
      <c r="X30" s="606"/>
      <c r="Y30" s="606"/>
      <c r="Z30" s="606"/>
      <c r="AA30" s="606"/>
      <c r="AB30" s="606"/>
      <c r="AC30" s="606"/>
      <c r="AD30" s="606"/>
      <c r="AE30" s="606"/>
      <c r="AF30" s="606"/>
      <c r="AG30" s="607"/>
      <c r="AH30" s="548">
        <v>95.3</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49</v>
      </c>
      <c r="BD30" s="595"/>
      <c r="BE30" s="595"/>
      <c r="BF30" s="595"/>
      <c r="BG30" s="595"/>
      <c r="BH30" s="595"/>
      <c r="BI30" s="595"/>
      <c r="BJ30" s="595"/>
      <c r="BK30" s="595"/>
      <c r="BL30" s="595"/>
      <c r="BM30" s="596"/>
      <c r="BN30" s="597">
        <v>267314</v>
      </c>
      <c r="BO30" s="598"/>
      <c r="BP30" s="598"/>
      <c r="BQ30" s="598"/>
      <c r="BR30" s="598"/>
      <c r="BS30" s="598"/>
      <c r="BT30" s="598"/>
      <c r="BU30" s="599"/>
      <c r="BV30" s="597">
        <v>303366</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7" t="s">
        <v>193</v>
      </c>
      <c r="D33" s="447"/>
      <c r="E33" s="418" t="s">
        <v>194</v>
      </c>
      <c r="F33" s="418"/>
      <c r="G33" s="418"/>
      <c r="H33" s="418"/>
      <c r="I33" s="418"/>
      <c r="J33" s="418"/>
      <c r="K33" s="418"/>
      <c r="L33" s="418"/>
      <c r="M33" s="418"/>
      <c r="N33" s="418"/>
      <c r="O33" s="418"/>
      <c r="P33" s="418"/>
      <c r="Q33" s="418"/>
      <c r="R33" s="418"/>
      <c r="S33" s="418"/>
      <c r="T33" s="216"/>
      <c r="U33" s="447" t="s">
        <v>195</v>
      </c>
      <c r="V33" s="447"/>
      <c r="W33" s="418" t="s">
        <v>196</v>
      </c>
      <c r="X33" s="418"/>
      <c r="Y33" s="418"/>
      <c r="Z33" s="418"/>
      <c r="AA33" s="418"/>
      <c r="AB33" s="418"/>
      <c r="AC33" s="418"/>
      <c r="AD33" s="418"/>
      <c r="AE33" s="418"/>
      <c r="AF33" s="418"/>
      <c r="AG33" s="418"/>
      <c r="AH33" s="418"/>
      <c r="AI33" s="418"/>
      <c r="AJ33" s="418"/>
      <c r="AK33" s="418"/>
      <c r="AL33" s="216"/>
      <c r="AM33" s="447" t="s">
        <v>195</v>
      </c>
      <c r="AN33" s="447"/>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47" t="s">
        <v>198</v>
      </c>
      <c r="BX33" s="447"/>
      <c r="BY33" s="418" t="s">
        <v>200</v>
      </c>
      <c r="BZ33" s="418"/>
      <c r="CA33" s="418"/>
      <c r="CB33" s="418"/>
      <c r="CC33" s="418"/>
      <c r="CD33" s="418"/>
      <c r="CE33" s="418"/>
      <c r="CF33" s="418"/>
      <c r="CG33" s="418"/>
      <c r="CH33" s="418"/>
      <c r="CI33" s="418"/>
      <c r="CJ33" s="418"/>
      <c r="CK33" s="418"/>
      <c r="CL33" s="418"/>
      <c r="CM33" s="418"/>
      <c r="CN33" s="216"/>
      <c r="CO33" s="447" t="s">
        <v>195</v>
      </c>
      <c r="CP33" s="447"/>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利尻町国民健康保険事業特別会計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IF('各会計、関係団体の財政状況及び健全化判断比率'!B33="","",'各会計、関係団体の財政状況及び健全化判断比率'!B33)</f>
        <v>利尻町砕石事業会計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IF('各会計、関係団体の財政状況及び健全化判断比率'!B34="","",'各会計、関係団体の財政状況及び健全化判断比率'!B34)</f>
        <v>利尻町簡易水道特別会計</v>
      </c>
      <c r="BH34" s="619"/>
      <c r="BI34" s="619"/>
      <c r="BJ34" s="619"/>
      <c r="BK34" s="619"/>
      <c r="BL34" s="619"/>
      <c r="BM34" s="619"/>
      <c r="BN34" s="619"/>
      <c r="BO34" s="619"/>
      <c r="BP34" s="619"/>
      <c r="BQ34" s="619"/>
      <c r="BR34" s="619"/>
      <c r="BS34" s="619"/>
      <c r="BT34" s="619"/>
      <c r="BU34" s="619"/>
      <c r="BV34" s="214"/>
      <c r="BW34" s="618">
        <f>IF(BY34="","",MAX(C34:D43,U34:V43,AM34:AN43,BE34:BF43)+1)</f>
        <v>14</v>
      </c>
      <c r="BX34" s="618"/>
      <c r="BY34" s="619" t="str">
        <f>IF('各会計、関係団体の財政状況及び健全化判断比率'!B68="","",'各会計、関係団体の財政状況及び健全化判断比率'!B68)</f>
        <v>利尻礼文消防事務組合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利尻町し尿前処理事業特別会計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利尻町介護保険特別会計（介護保険事業勘定）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IF('各会計、関係団体の財政状況及び健全化判断比率'!B35="","",'各会計、関係団体の財政状況及び健全化判断比率'!B35)</f>
        <v>利尻町下水道事業特別会計</v>
      </c>
      <c r="BH35" s="619"/>
      <c r="BI35" s="619"/>
      <c r="BJ35" s="619"/>
      <c r="BK35" s="619"/>
      <c r="BL35" s="619"/>
      <c r="BM35" s="619"/>
      <c r="BN35" s="619"/>
      <c r="BO35" s="619"/>
      <c r="BP35" s="619"/>
      <c r="BQ35" s="619"/>
      <c r="BR35" s="619"/>
      <c r="BS35" s="619"/>
      <c r="BT35" s="619"/>
      <c r="BU35" s="619"/>
      <c r="BV35" s="214"/>
      <c r="BW35" s="618">
        <f t="shared" ref="BW35:BW43" si="2">IF(BY35="","",BW34+1)</f>
        <v>15</v>
      </c>
      <c r="BX35" s="618"/>
      <c r="BY35" s="619" t="str">
        <f>IF('各会計、関係団体の財政状況及び健全化判断比率'!B69="","",'各会計、関係団体の財政状況及び健全化判断比率'!B69)</f>
        <v>利尻島国民健康保険病院組合（病院）</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利尻町後期高齢者医療特別会計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IF('各会計、関係団体の財政状況及び健全化判断比率'!B36="","",'各会計、関係団体の財政状況及び健全化判断比率'!B36)</f>
        <v>利尻町漁業集落排水施設事業特別会計</v>
      </c>
      <c r="BH36" s="619"/>
      <c r="BI36" s="619"/>
      <c r="BJ36" s="619"/>
      <c r="BK36" s="619"/>
      <c r="BL36" s="619"/>
      <c r="BM36" s="619"/>
      <c r="BN36" s="619"/>
      <c r="BO36" s="619"/>
      <c r="BP36" s="619"/>
      <c r="BQ36" s="619"/>
      <c r="BR36" s="619"/>
      <c r="BS36" s="619"/>
      <c r="BT36" s="619"/>
      <c r="BU36" s="619"/>
      <c r="BV36" s="214"/>
      <c r="BW36" s="618">
        <f t="shared" si="2"/>
        <v>16</v>
      </c>
      <c r="BX36" s="618"/>
      <c r="BY36" s="619" t="str">
        <f>IF('各会計、関係団体の財政状況及び健全化判断比率'!B70="","",'各会計、関係団体の財政状況及び健全化判断比率'!B70)</f>
        <v>利尻島国民健康保険病院組合（訪問）</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利尻町特別養護老人ホーム特別会計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12</v>
      </c>
      <c r="BF37" s="618"/>
      <c r="BG37" s="619" t="str">
        <f>IF('各会計、関係団体の財政状況及び健全化判断比率'!B37="","",'各会計、関係団体の財政状況及び健全化判断比率'!B37)</f>
        <v>利尻町宿泊施設特別会計</v>
      </c>
      <c r="BH37" s="619"/>
      <c r="BI37" s="619"/>
      <c r="BJ37" s="619"/>
      <c r="BK37" s="619"/>
      <c r="BL37" s="619"/>
      <c r="BM37" s="619"/>
      <c r="BN37" s="619"/>
      <c r="BO37" s="619"/>
      <c r="BP37" s="619"/>
      <c r="BQ37" s="619"/>
      <c r="BR37" s="619"/>
      <c r="BS37" s="619"/>
      <c r="BT37" s="619"/>
      <c r="BU37" s="619"/>
      <c r="BV37" s="214"/>
      <c r="BW37" s="618">
        <f t="shared" si="2"/>
        <v>17</v>
      </c>
      <c r="BX37" s="618"/>
      <c r="BY37" s="619" t="str">
        <f>IF('各会計、関係団体の財政状況及び健全化判断比率'!B71="","",'各会計、関係団体の財政状況及び健全化判断比率'!B71)</f>
        <v>利尻郡学校給食組合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7</v>
      </c>
      <c r="V38" s="618"/>
      <c r="W38" s="619" t="str">
        <f>IF('各会計、関係団体の財政状況及び健全化判断比率'!B32="","",'各会計、関係団体の財政状況及び健全化判断比率'!B32)</f>
        <v>利尻町介護保険特別会計（介護保険サービス事業勘定）</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13</v>
      </c>
      <c r="BF38" s="618"/>
      <c r="BG38" s="619" t="str">
        <f>IF('各会計、関係団体の財政状況及び健全化判断比率'!B38="","",'各会計、関係団体の財政状況及び健全化判断比率'!B38)</f>
        <v>利尻町港湾事業特別会計</v>
      </c>
      <c r="BH38" s="619"/>
      <c r="BI38" s="619"/>
      <c r="BJ38" s="619"/>
      <c r="BK38" s="619"/>
      <c r="BL38" s="619"/>
      <c r="BM38" s="619"/>
      <c r="BN38" s="619"/>
      <c r="BO38" s="619"/>
      <c r="BP38" s="619"/>
      <c r="BQ38" s="619"/>
      <c r="BR38" s="619"/>
      <c r="BS38" s="619"/>
      <c r="BT38" s="619"/>
      <c r="BU38" s="619"/>
      <c r="BV38" s="214"/>
      <c r="BW38" s="618">
        <f t="shared" si="2"/>
        <v>18</v>
      </c>
      <c r="BX38" s="618"/>
      <c r="BY38" s="619" t="str">
        <f>IF('各会計、関係団体の財政状況及び健全化判断比率'!B72="","",'各会計、関係団体の財政状況及び健全化判断比率'!B72)</f>
        <v>利尻郡清掃施設組合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s7fUKgMftnRA84f9Of8RqgSx+MUdjTl0B5YHo27KqwbafnYTSUritTAwSoQes3XKy1ohvVioQmL2DP30nkKPCQ==" saltValue="kPutmGEdB/LhTcxTKsV6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563</v>
      </c>
      <c r="D34" s="1210"/>
      <c r="E34" s="1211"/>
      <c r="F34" s="32">
        <v>12.91</v>
      </c>
      <c r="G34" s="33">
        <v>15.62</v>
      </c>
      <c r="H34" s="33">
        <v>14.21</v>
      </c>
      <c r="I34" s="33">
        <v>15.43</v>
      </c>
      <c r="J34" s="34">
        <v>14.05</v>
      </c>
      <c r="K34" s="22"/>
      <c r="L34" s="22"/>
      <c r="M34" s="22"/>
      <c r="N34" s="22"/>
      <c r="O34" s="22"/>
      <c r="P34" s="22"/>
    </row>
    <row r="35" spans="1:16" ht="39" customHeight="1" x14ac:dyDescent="0.15">
      <c r="A35" s="22"/>
      <c r="B35" s="35"/>
      <c r="C35" s="1204" t="s">
        <v>564</v>
      </c>
      <c r="D35" s="1205"/>
      <c r="E35" s="1206"/>
      <c r="F35" s="36">
        <v>2.88</v>
      </c>
      <c r="G35" s="37">
        <v>4.1500000000000004</v>
      </c>
      <c r="H35" s="37">
        <v>3.88</v>
      </c>
      <c r="I35" s="37">
        <v>3.91</v>
      </c>
      <c r="J35" s="38">
        <v>2.88</v>
      </c>
      <c r="K35" s="22"/>
      <c r="L35" s="22"/>
      <c r="M35" s="22"/>
      <c r="N35" s="22"/>
      <c r="O35" s="22"/>
      <c r="P35" s="22"/>
    </row>
    <row r="36" spans="1:16" ht="39" customHeight="1" x14ac:dyDescent="0.15">
      <c r="A36" s="22"/>
      <c r="B36" s="35"/>
      <c r="C36" s="1204" t="s">
        <v>565</v>
      </c>
      <c r="D36" s="1205"/>
      <c r="E36" s="1206"/>
      <c r="F36" s="36">
        <v>1.1100000000000001</v>
      </c>
      <c r="G36" s="37">
        <v>1.31</v>
      </c>
      <c r="H36" s="37">
        <v>1.71</v>
      </c>
      <c r="I36" s="37">
        <v>1.76</v>
      </c>
      <c r="J36" s="38">
        <v>1.91</v>
      </c>
      <c r="K36" s="22"/>
      <c r="L36" s="22"/>
      <c r="M36" s="22"/>
      <c r="N36" s="22"/>
      <c r="O36" s="22"/>
      <c r="P36" s="22"/>
    </row>
    <row r="37" spans="1:16" ht="39" customHeight="1" x14ac:dyDescent="0.15">
      <c r="A37" s="22"/>
      <c r="B37" s="35"/>
      <c r="C37" s="1204" t="s">
        <v>566</v>
      </c>
      <c r="D37" s="1205"/>
      <c r="E37" s="1206"/>
      <c r="F37" s="36">
        <v>0.37</v>
      </c>
      <c r="G37" s="37">
        <v>0.28000000000000003</v>
      </c>
      <c r="H37" s="37">
        <v>0.45</v>
      </c>
      <c r="I37" s="37">
        <v>0.5</v>
      </c>
      <c r="J37" s="38">
        <v>0.37</v>
      </c>
      <c r="K37" s="22"/>
      <c r="L37" s="22"/>
      <c r="M37" s="22"/>
      <c r="N37" s="22"/>
      <c r="O37" s="22"/>
      <c r="P37" s="22"/>
    </row>
    <row r="38" spans="1:16" ht="39" customHeight="1" x14ac:dyDescent="0.15">
      <c r="A38" s="22"/>
      <c r="B38" s="35"/>
      <c r="C38" s="1204" t="s">
        <v>567</v>
      </c>
      <c r="D38" s="1205"/>
      <c r="E38" s="1206"/>
      <c r="F38" s="36">
        <v>0.39</v>
      </c>
      <c r="G38" s="37">
        <v>0.22</v>
      </c>
      <c r="H38" s="37">
        <v>0.18</v>
      </c>
      <c r="I38" s="37">
        <v>0.24</v>
      </c>
      <c r="J38" s="38">
        <v>0.13</v>
      </c>
      <c r="K38" s="22"/>
      <c r="L38" s="22"/>
      <c r="M38" s="22"/>
      <c r="N38" s="22"/>
      <c r="O38" s="22"/>
      <c r="P38" s="22"/>
    </row>
    <row r="39" spans="1:16" ht="39" customHeight="1" x14ac:dyDescent="0.15">
      <c r="A39" s="22"/>
      <c r="B39" s="35"/>
      <c r="C39" s="1204" t="s">
        <v>568</v>
      </c>
      <c r="D39" s="1205"/>
      <c r="E39" s="1206"/>
      <c r="F39" s="36">
        <v>0.09</v>
      </c>
      <c r="G39" s="37">
        <v>0.03</v>
      </c>
      <c r="H39" s="37">
        <v>0.08</v>
      </c>
      <c r="I39" s="37">
        <v>0.23</v>
      </c>
      <c r="J39" s="38">
        <v>0.1</v>
      </c>
      <c r="K39" s="22"/>
      <c r="L39" s="22"/>
      <c r="M39" s="22"/>
      <c r="N39" s="22"/>
      <c r="O39" s="22"/>
      <c r="P39" s="22"/>
    </row>
    <row r="40" spans="1:16" ht="39" customHeight="1" x14ac:dyDescent="0.15">
      <c r="A40" s="22"/>
      <c r="B40" s="35"/>
      <c r="C40" s="1204" t="s">
        <v>569</v>
      </c>
      <c r="D40" s="1205"/>
      <c r="E40" s="1206"/>
      <c r="F40" s="36">
        <v>7.0000000000000007E-2</v>
      </c>
      <c r="G40" s="37">
        <v>0.13</v>
      </c>
      <c r="H40" s="37">
        <v>0.15</v>
      </c>
      <c r="I40" s="37">
        <v>0.17</v>
      </c>
      <c r="J40" s="38">
        <v>0.09</v>
      </c>
      <c r="K40" s="22"/>
      <c r="L40" s="22"/>
      <c r="M40" s="22"/>
      <c r="N40" s="22"/>
      <c r="O40" s="22"/>
      <c r="P40" s="22"/>
    </row>
    <row r="41" spans="1:16" ht="39" customHeight="1" x14ac:dyDescent="0.15">
      <c r="A41" s="22"/>
      <c r="B41" s="35"/>
      <c r="C41" s="1204" t="s">
        <v>570</v>
      </c>
      <c r="D41" s="1205"/>
      <c r="E41" s="1206"/>
      <c r="F41" s="36">
        <v>0.04</v>
      </c>
      <c r="G41" s="37">
        <v>0.05</v>
      </c>
      <c r="H41" s="37">
        <v>7.0000000000000007E-2</v>
      </c>
      <c r="I41" s="37">
        <v>7.0000000000000007E-2</v>
      </c>
      <c r="J41" s="38">
        <v>0.06</v>
      </c>
      <c r="K41" s="22"/>
      <c r="L41" s="22"/>
      <c r="M41" s="22"/>
      <c r="N41" s="22"/>
      <c r="O41" s="22"/>
      <c r="P41" s="22"/>
    </row>
    <row r="42" spans="1:16" ht="39" customHeight="1" x14ac:dyDescent="0.15">
      <c r="A42" s="22"/>
      <c r="B42" s="39"/>
      <c r="C42" s="1204" t="s">
        <v>571</v>
      </c>
      <c r="D42" s="1205"/>
      <c r="E42" s="1206"/>
      <c r="F42" s="36" t="s">
        <v>513</v>
      </c>
      <c r="G42" s="37" t="s">
        <v>513</v>
      </c>
      <c r="H42" s="37" t="s">
        <v>513</v>
      </c>
      <c r="I42" s="37" t="s">
        <v>513</v>
      </c>
      <c r="J42" s="38" t="s">
        <v>513</v>
      </c>
      <c r="K42" s="22"/>
      <c r="L42" s="22"/>
      <c r="M42" s="22"/>
      <c r="N42" s="22"/>
      <c r="O42" s="22"/>
      <c r="P42" s="22"/>
    </row>
    <row r="43" spans="1:16" ht="39" customHeight="1" thickBot="1" x14ac:dyDescent="0.2">
      <c r="A43" s="22"/>
      <c r="B43" s="40"/>
      <c r="C43" s="1207" t="s">
        <v>572</v>
      </c>
      <c r="D43" s="1208"/>
      <c r="E43" s="1209"/>
      <c r="F43" s="41">
        <v>0.34</v>
      </c>
      <c r="G43" s="42">
        <v>0.19</v>
      </c>
      <c r="H43" s="42">
        <v>0.21</v>
      </c>
      <c r="I43" s="42">
        <v>0.31</v>
      </c>
      <c r="J43" s="43">
        <v>0.16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zuwWqJ8B6H0wxMLYbN6VkOOCqhlcXONg1YupHETgx/UOLXxH/2OFMOx9IMilrCgMqxbyq5gRxVhaSI2zUbTbQ==" saltValue="b7K6dgI0CGq0+yo7l6ha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U60" sqref="U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566</v>
      </c>
      <c r="L45" s="60">
        <v>506</v>
      </c>
      <c r="M45" s="60">
        <v>451</v>
      </c>
      <c r="N45" s="60">
        <v>463</v>
      </c>
      <c r="O45" s="61">
        <v>471</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513</v>
      </c>
      <c r="L46" s="64" t="s">
        <v>513</v>
      </c>
      <c r="M46" s="64" t="s">
        <v>513</v>
      </c>
      <c r="N46" s="64" t="s">
        <v>513</v>
      </c>
      <c r="O46" s="65" t="s">
        <v>513</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513</v>
      </c>
      <c r="L47" s="64" t="s">
        <v>513</v>
      </c>
      <c r="M47" s="64" t="s">
        <v>513</v>
      </c>
      <c r="N47" s="64" t="s">
        <v>513</v>
      </c>
      <c r="O47" s="65" t="s">
        <v>513</v>
      </c>
      <c r="P47" s="48"/>
      <c r="Q47" s="48"/>
      <c r="R47" s="48"/>
      <c r="S47" s="48"/>
      <c r="T47" s="48"/>
      <c r="U47" s="48"/>
    </row>
    <row r="48" spans="1:21" ht="30.75" customHeight="1" x14ac:dyDescent="0.15">
      <c r="A48" s="48"/>
      <c r="B48" s="1214"/>
      <c r="C48" s="1215"/>
      <c r="D48" s="62"/>
      <c r="E48" s="1220" t="s">
        <v>14</v>
      </c>
      <c r="F48" s="1220"/>
      <c r="G48" s="1220"/>
      <c r="H48" s="1220"/>
      <c r="I48" s="1220"/>
      <c r="J48" s="1221"/>
      <c r="K48" s="63">
        <v>70</v>
      </c>
      <c r="L48" s="64">
        <v>86</v>
      </c>
      <c r="M48" s="64">
        <v>83</v>
      </c>
      <c r="N48" s="64">
        <v>104</v>
      </c>
      <c r="O48" s="65">
        <v>108</v>
      </c>
      <c r="P48" s="48"/>
      <c r="Q48" s="48"/>
      <c r="R48" s="48"/>
      <c r="S48" s="48"/>
      <c r="T48" s="48"/>
      <c r="U48" s="48"/>
    </row>
    <row r="49" spans="1:21" ht="30.75" customHeight="1" x14ac:dyDescent="0.15">
      <c r="A49" s="48"/>
      <c r="B49" s="1214"/>
      <c r="C49" s="1215"/>
      <c r="D49" s="62"/>
      <c r="E49" s="1220" t="s">
        <v>15</v>
      </c>
      <c r="F49" s="1220"/>
      <c r="G49" s="1220"/>
      <c r="H49" s="1220"/>
      <c r="I49" s="1220"/>
      <c r="J49" s="1221"/>
      <c r="K49" s="63">
        <v>59</v>
      </c>
      <c r="L49" s="64">
        <v>27</v>
      </c>
      <c r="M49" s="64">
        <v>13</v>
      </c>
      <c r="N49" s="64">
        <v>18</v>
      </c>
      <c r="O49" s="65">
        <v>20</v>
      </c>
      <c r="P49" s="48"/>
      <c r="Q49" s="48"/>
      <c r="R49" s="48"/>
      <c r="S49" s="48"/>
      <c r="T49" s="48"/>
      <c r="U49" s="48"/>
    </row>
    <row r="50" spans="1:21" ht="30.75" customHeight="1" x14ac:dyDescent="0.15">
      <c r="A50" s="48"/>
      <c r="B50" s="1214"/>
      <c r="C50" s="1215"/>
      <c r="D50" s="62"/>
      <c r="E50" s="1220" t="s">
        <v>16</v>
      </c>
      <c r="F50" s="1220"/>
      <c r="G50" s="1220"/>
      <c r="H50" s="1220"/>
      <c r="I50" s="1220"/>
      <c r="J50" s="1221"/>
      <c r="K50" s="63">
        <v>3</v>
      </c>
      <c r="L50" s="64">
        <v>4</v>
      </c>
      <c r="M50" s="64">
        <v>4</v>
      </c>
      <c r="N50" s="64">
        <v>1</v>
      </c>
      <c r="O50" s="65" t="s">
        <v>513</v>
      </c>
      <c r="P50" s="48"/>
      <c r="Q50" s="48"/>
      <c r="R50" s="48"/>
      <c r="S50" s="48"/>
      <c r="T50" s="48"/>
      <c r="U50" s="48"/>
    </row>
    <row r="51" spans="1:21" ht="30.75" customHeight="1" x14ac:dyDescent="0.15">
      <c r="A51" s="48"/>
      <c r="B51" s="1216"/>
      <c r="C51" s="1217"/>
      <c r="D51" s="66"/>
      <c r="E51" s="1220" t="s">
        <v>17</v>
      </c>
      <c r="F51" s="1220"/>
      <c r="G51" s="1220"/>
      <c r="H51" s="1220"/>
      <c r="I51" s="1220"/>
      <c r="J51" s="1221"/>
      <c r="K51" s="63">
        <v>0</v>
      </c>
      <c r="L51" s="64">
        <v>4</v>
      </c>
      <c r="M51" s="64">
        <v>0</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512</v>
      </c>
      <c r="L52" s="64">
        <v>468</v>
      </c>
      <c r="M52" s="64">
        <v>418</v>
      </c>
      <c r="N52" s="64">
        <v>426</v>
      </c>
      <c r="O52" s="65">
        <v>422</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186</v>
      </c>
      <c r="L53" s="69">
        <v>159</v>
      </c>
      <c r="M53" s="69">
        <v>133</v>
      </c>
      <c r="N53" s="69">
        <v>160</v>
      </c>
      <c r="O53" s="70">
        <v>177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8" t="s">
        <v>24</v>
      </c>
      <c r="C57" s="1229"/>
      <c r="D57" s="1232" t="s">
        <v>25</v>
      </c>
      <c r="E57" s="1233"/>
      <c r="F57" s="1233"/>
      <c r="G57" s="1233"/>
      <c r="H57" s="1233"/>
      <c r="I57" s="1233"/>
      <c r="J57" s="1234"/>
      <c r="K57" s="83">
        <v>55</v>
      </c>
      <c r="L57" s="84">
        <v>67</v>
      </c>
      <c r="M57" s="84">
        <v>54</v>
      </c>
      <c r="N57" s="84">
        <v>52</v>
      </c>
      <c r="O57" s="85">
        <v>40</v>
      </c>
    </row>
    <row r="58" spans="1:21" ht="31.5" customHeight="1" thickBot="1" x14ac:dyDescent="0.2">
      <c r="B58" s="1230"/>
      <c r="C58" s="1231"/>
      <c r="D58" s="1235" t="s">
        <v>26</v>
      </c>
      <c r="E58" s="1236"/>
      <c r="F58" s="1236"/>
      <c r="G58" s="1236"/>
      <c r="H58" s="1236"/>
      <c r="I58" s="1236"/>
      <c r="J58" s="1237"/>
      <c r="K58" s="86">
        <v>4</v>
      </c>
      <c r="L58" s="87">
        <v>14</v>
      </c>
      <c r="M58" s="87">
        <v>0</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5nvsSlts6mqo0W+OLd03hV6TrqWmtYMuN8jLx8PCGr9InB1WSoFRWI3lJ4vrvEziEsnxTcP7gNcRHx2WEg5EQ==" saltValue="J8+w3J9vngDqW2DK738R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38" t="s">
        <v>29</v>
      </c>
      <c r="C41" s="1239"/>
      <c r="D41" s="102"/>
      <c r="E41" s="1244" t="s">
        <v>30</v>
      </c>
      <c r="F41" s="1244"/>
      <c r="G41" s="1244"/>
      <c r="H41" s="1245"/>
      <c r="I41" s="103">
        <v>4118</v>
      </c>
      <c r="J41" s="104">
        <v>4762</v>
      </c>
      <c r="K41" s="104">
        <v>4799</v>
      </c>
      <c r="L41" s="104">
        <v>4946</v>
      </c>
      <c r="M41" s="105">
        <v>4910</v>
      </c>
    </row>
    <row r="42" spans="2:13" ht="27.75" customHeight="1" x14ac:dyDescent="0.15">
      <c r="B42" s="1240"/>
      <c r="C42" s="1241"/>
      <c r="D42" s="106"/>
      <c r="E42" s="1246" t="s">
        <v>31</v>
      </c>
      <c r="F42" s="1246"/>
      <c r="G42" s="1246"/>
      <c r="H42" s="1247"/>
      <c r="I42" s="107">
        <v>10</v>
      </c>
      <c r="J42" s="108">
        <v>6</v>
      </c>
      <c r="K42" s="108">
        <v>2</v>
      </c>
      <c r="L42" s="108" t="s">
        <v>513</v>
      </c>
      <c r="M42" s="109" t="s">
        <v>513</v>
      </c>
    </row>
    <row r="43" spans="2:13" ht="27.75" customHeight="1" x14ac:dyDescent="0.15">
      <c r="B43" s="1240"/>
      <c r="C43" s="1241"/>
      <c r="D43" s="106"/>
      <c r="E43" s="1246" t="s">
        <v>32</v>
      </c>
      <c r="F43" s="1246"/>
      <c r="G43" s="1246"/>
      <c r="H43" s="1247"/>
      <c r="I43" s="107">
        <v>1238</v>
      </c>
      <c r="J43" s="108">
        <v>1299</v>
      </c>
      <c r="K43" s="108">
        <v>1206</v>
      </c>
      <c r="L43" s="108">
        <v>1180</v>
      </c>
      <c r="M43" s="109">
        <v>1163</v>
      </c>
    </row>
    <row r="44" spans="2:13" ht="27.75" customHeight="1" x14ac:dyDescent="0.15">
      <c r="B44" s="1240"/>
      <c r="C44" s="1241"/>
      <c r="D44" s="106"/>
      <c r="E44" s="1246" t="s">
        <v>33</v>
      </c>
      <c r="F44" s="1246"/>
      <c r="G44" s="1246"/>
      <c r="H44" s="1247"/>
      <c r="I44" s="107">
        <v>243</v>
      </c>
      <c r="J44" s="108">
        <v>195</v>
      </c>
      <c r="K44" s="108">
        <v>148</v>
      </c>
      <c r="L44" s="108">
        <v>154</v>
      </c>
      <c r="M44" s="109">
        <v>180</v>
      </c>
    </row>
    <row r="45" spans="2:13" ht="27.75" customHeight="1" x14ac:dyDescent="0.15">
      <c r="B45" s="1240"/>
      <c r="C45" s="1241"/>
      <c r="D45" s="106"/>
      <c r="E45" s="1246" t="s">
        <v>34</v>
      </c>
      <c r="F45" s="1246"/>
      <c r="G45" s="1246"/>
      <c r="H45" s="1247"/>
      <c r="I45" s="107">
        <v>312</v>
      </c>
      <c r="J45" s="108">
        <v>286</v>
      </c>
      <c r="K45" s="108">
        <v>356</v>
      </c>
      <c r="L45" s="108">
        <v>305</v>
      </c>
      <c r="M45" s="109">
        <v>325</v>
      </c>
    </row>
    <row r="46" spans="2:13" ht="27.75" customHeight="1" x14ac:dyDescent="0.15">
      <c r="B46" s="1240"/>
      <c r="C46" s="1241"/>
      <c r="D46" s="110"/>
      <c r="E46" s="1246" t="s">
        <v>35</v>
      </c>
      <c r="F46" s="1246"/>
      <c r="G46" s="1246"/>
      <c r="H46" s="1247"/>
      <c r="I46" s="107" t="s">
        <v>513</v>
      </c>
      <c r="J46" s="108" t="s">
        <v>513</v>
      </c>
      <c r="K46" s="108" t="s">
        <v>513</v>
      </c>
      <c r="L46" s="108" t="s">
        <v>513</v>
      </c>
      <c r="M46" s="109" t="s">
        <v>513</v>
      </c>
    </row>
    <row r="47" spans="2:13" ht="27.75" customHeight="1" x14ac:dyDescent="0.15">
      <c r="B47" s="1240"/>
      <c r="C47" s="1241"/>
      <c r="D47" s="111"/>
      <c r="E47" s="1248" t="s">
        <v>36</v>
      </c>
      <c r="F47" s="1249"/>
      <c r="G47" s="1249"/>
      <c r="H47" s="1250"/>
      <c r="I47" s="107" t="s">
        <v>513</v>
      </c>
      <c r="J47" s="108" t="s">
        <v>513</v>
      </c>
      <c r="K47" s="108" t="s">
        <v>513</v>
      </c>
      <c r="L47" s="108" t="s">
        <v>513</v>
      </c>
      <c r="M47" s="109" t="s">
        <v>513</v>
      </c>
    </row>
    <row r="48" spans="2:13" ht="27.75" customHeight="1" x14ac:dyDescent="0.15">
      <c r="B48" s="1240"/>
      <c r="C48" s="1241"/>
      <c r="D48" s="106"/>
      <c r="E48" s="1246" t="s">
        <v>37</v>
      </c>
      <c r="F48" s="1246"/>
      <c r="G48" s="1246"/>
      <c r="H48" s="1247"/>
      <c r="I48" s="107" t="s">
        <v>513</v>
      </c>
      <c r="J48" s="108" t="s">
        <v>513</v>
      </c>
      <c r="K48" s="108" t="s">
        <v>513</v>
      </c>
      <c r="L48" s="108" t="s">
        <v>513</v>
      </c>
      <c r="M48" s="109" t="s">
        <v>513</v>
      </c>
    </row>
    <row r="49" spans="2:13" ht="27.75" customHeight="1" x14ac:dyDescent="0.15">
      <c r="B49" s="1242"/>
      <c r="C49" s="1243"/>
      <c r="D49" s="106"/>
      <c r="E49" s="1246" t="s">
        <v>38</v>
      </c>
      <c r="F49" s="1246"/>
      <c r="G49" s="1246"/>
      <c r="H49" s="1247"/>
      <c r="I49" s="107">
        <v>15</v>
      </c>
      <c r="J49" s="108">
        <v>7</v>
      </c>
      <c r="K49" s="108">
        <v>1</v>
      </c>
      <c r="L49" s="108" t="s">
        <v>513</v>
      </c>
      <c r="M49" s="109" t="s">
        <v>513</v>
      </c>
    </row>
    <row r="50" spans="2:13" ht="27.75" customHeight="1" x14ac:dyDescent="0.15">
      <c r="B50" s="1251" t="s">
        <v>39</v>
      </c>
      <c r="C50" s="1252"/>
      <c r="D50" s="112"/>
      <c r="E50" s="1246" t="s">
        <v>40</v>
      </c>
      <c r="F50" s="1246"/>
      <c r="G50" s="1246"/>
      <c r="H50" s="1247"/>
      <c r="I50" s="107">
        <v>433</v>
      </c>
      <c r="J50" s="108">
        <v>430</v>
      </c>
      <c r="K50" s="108">
        <v>412</v>
      </c>
      <c r="L50" s="108">
        <v>409</v>
      </c>
      <c r="M50" s="109">
        <v>306</v>
      </c>
    </row>
    <row r="51" spans="2:13" ht="27.75" customHeight="1" x14ac:dyDescent="0.15">
      <c r="B51" s="1240"/>
      <c r="C51" s="1241"/>
      <c r="D51" s="106"/>
      <c r="E51" s="1246" t="s">
        <v>41</v>
      </c>
      <c r="F51" s="1246"/>
      <c r="G51" s="1246"/>
      <c r="H51" s="1247"/>
      <c r="I51" s="107">
        <v>106</v>
      </c>
      <c r="J51" s="108">
        <v>97</v>
      </c>
      <c r="K51" s="108">
        <v>90</v>
      </c>
      <c r="L51" s="108">
        <v>88</v>
      </c>
      <c r="M51" s="109">
        <v>131</v>
      </c>
    </row>
    <row r="52" spans="2:13" ht="27.75" customHeight="1" x14ac:dyDescent="0.15">
      <c r="B52" s="1242"/>
      <c r="C52" s="1243"/>
      <c r="D52" s="106"/>
      <c r="E52" s="1246" t="s">
        <v>42</v>
      </c>
      <c r="F52" s="1246"/>
      <c r="G52" s="1246"/>
      <c r="H52" s="1247"/>
      <c r="I52" s="107">
        <v>4004</v>
      </c>
      <c r="J52" s="108">
        <v>4403</v>
      </c>
      <c r="K52" s="108">
        <v>4403</v>
      </c>
      <c r="L52" s="108">
        <v>4452</v>
      </c>
      <c r="M52" s="109">
        <v>4369</v>
      </c>
    </row>
    <row r="53" spans="2:13" ht="27.75" customHeight="1" thickBot="1" x14ac:dyDescent="0.2">
      <c r="B53" s="1253" t="s">
        <v>43</v>
      </c>
      <c r="C53" s="1254"/>
      <c r="D53" s="113"/>
      <c r="E53" s="1255" t="s">
        <v>44</v>
      </c>
      <c r="F53" s="1255"/>
      <c r="G53" s="1255"/>
      <c r="H53" s="1256"/>
      <c r="I53" s="114">
        <v>1393</v>
      </c>
      <c r="J53" s="115">
        <v>1625</v>
      </c>
      <c r="K53" s="115">
        <v>1606</v>
      </c>
      <c r="L53" s="115">
        <v>1637</v>
      </c>
      <c r="M53" s="116">
        <v>1773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04V765spxLew15jlM/++B8266Cw49TKxkPHcQqhRmBsvM2vFmgRV+xRPgb37SaXrPJ4N0V8W2Q1As10jg4yMMg==" saltValue="ZzA0Z3FRBJOWHTm3egJY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1" zoomScale="70" zoomScaleNormal="70" zoomScaleSheetLayoutView="100" workbookViewId="0">
      <selection activeCell="I20" sqref="I2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47</v>
      </c>
      <c r="D55" s="1265"/>
      <c r="E55" s="1266"/>
      <c r="F55" s="128">
        <v>131</v>
      </c>
      <c r="G55" s="128">
        <v>86</v>
      </c>
      <c r="H55" s="129">
        <v>21</v>
      </c>
    </row>
    <row r="56" spans="2:8" ht="52.5" customHeight="1" x14ac:dyDescent="0.15">
      <c r="B56" s="130"/>
      <c r="C56" s="1267" t="s">
        <v>48</v>
      </c>
      <c r="D56" s="1267"/>
      <c r="E56" s="1268"/>
      <c r="F56" s="131">
        <v>52</v>
      </c>
      <c r="G56" s="131">
        <v>40</v>
      </c>
      <c r="H56" s="132">
        <v>17</v>
      </c>
    </row>
    <row r="57" spans="2:8" ht="53.25" customHeight="1" x14ac:dyDescent="0.15">
      <c r="B57" s="130"/>
      <c r="C57" s="1269" t="s">
        <v>49</v>
      </c>
      <c r="D57" s="1269"/>
      <c r="E57" s="1270"/>
      <c r="F57" s="133">
        <v>241</v>
      </c>
      <c r="G57" s="133">
        <v>303</v>
      </c>
      <c r="H57" s="134">
        <v>267</v>
      </c>
    </row>
    <row r="58" spans="2:8" ht="45.75" customHeight="1" x14ac:dyDescent="0.15">
      <c r="B58" s="135"/>
      <c r="C58" s="1257" t="s">
        <v>589</v>
      </c>
      <c r="D58" s="1258"/>
      <c r="E58" s="1259"/>
      <c r="F58" s="136">
        <v>128</v>
      </c>
      <c r="G58" s="136">
        <v>172</v>
      </c>
      <c r="H58" s="137">
        <v>175</v>
      </c>
    </row>
    <row r="59" spans="2:8" ht="45.75" customHeight="1" x14ac:dyDescent="0.15">
      <c r="B59" s="135"/>
      <c r="C59" s="1257" t="s">
        <v>590</v>
      </c>
      <c r="D59" s="1258"/>
      <c r="E59" s="1259"/>
      <c r="F59" s="136">
        <v>21</v>
      </c>
      <c r="G59" s="136">
        <v>21</v>
      </c>
      <c r="H59" s="137">
        <v>21</v>
      </c>
    </row>
    <row r="60" spans="2:8" ht="45.75" customHeight="1" x14ac:dyDescent="0.15">
      <c r="B60" s="135"/>
      <c r="C60" s="1257" t="s">
        <v>591</v>
      </c>
      <c r="D60" s="1258"/>
      <c r="E60" s="1259"/>
      <c r="F60" s="136">
        <v>25</v>
      </c>
      <c r="G60" s="136">
        <v>24</v>
      </c>
      <c r="H60" s="137">
        <v>19</v>
      </c>
    </row>
    <row r="61" spans="2:8" ht="45.75" customHeight="1" x14ac:dyDescent="0.15">
      <c r="B61" s="135"/>
      <c r="C61" s="1257" t="s">
        <v>592</v>
      </c>
      <c r="D61" s="1258"/>
      <c r="E61" s="1259"/>
      <c r="F61" s="136">
        <v>12</v>
      </c>
      <c r="G61" s="136">
        <v>12</v>
      </c>
      <c r="H61" s="137">
        <v>15</v>
      </c>
    </row>
    <row r="62" spans="2:8" ht="45.75" customHeight="1" thickBot="1" x14ac:dyDescent="0.2">
      <c r="B62" s="138"/>
      <c r="C62" s="1260" t="s">
        <v>593</v>
      </c>
      <c r="D62" s="1261"/>
      <c r="E62" s="1262"/>
      <c r="F62" s="139">
        <v>14</v>
      </c>
      <c r="G62" s="139">
        <v>24</v>
      </c>
      <c r="H62" s="140">
        <v>14</v>
      </c>
    </row>
    <row r="63" spans="2:8" ht="52.5" customHeight="1" thickBot="1" x14ac:dyDescent="0.2">
      <c r="B63" s="141"/>
      <c r="C63" s="1263" t="s">
        <v>50</v>
      </c>
      <c r="D63" s="1263"/>
      <c r="E63" s="1264"/>
      <c r="F63" s="142">
        <v>424</v>
      </c>
      <c r="G63" s="142">
        <v>429</v>
      </c>
      <c r="H63" s="143">
        <v>306</v>
      </c>
    </row>
    <row r="64" spans="2:8" ht="15" customHeight="1" x14ac:dyDescent="0.15"/>
  </sheetData>
  <sheetProtection algorithmName="SHA-512" hashValue="DNXNzbTWLDMTT1rhJMyMrAvcHFPSIJqukpqUGEl2yDo6NcxDgopXjeGET/KGlJKG2P+EoHwsAV8eX0eOWtw6PQ==" saltValue="g4eHGmPu8NwUPVrp5aPn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B9C1-6C70-4CE9-91B9-616B3F10B008}">
  <sheetPr>
    <pageSetUpPr fitToPage="1"/>
  </sheetPr>
  <dimension ref="A1:WZM160"/>
  <sheetViews>
    <sheetView showGridLines="0" topLeftCell="J1" zoomScale="80" zoomScaleNormal="80" zoomScaleSheetLayoutView="55" workbookViewId="0">
      <selection activeCell="BM15" sqref="BM15"/>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555</v>
      </c>
      <c r="BQ50" s="1305"/>
      <c r="BR50" s="1305"/>
      <c r="BS50" s="1305"/>
      <c r="BT50" s="1305"/>
      <c r="BU50" s="1305"/>
      <c r="BV50" s="1305"/>
      <c r="BW50" s="1305"/>
      <c r="BX50" s="1305" t="s">
        <v>556</v>
      </c>
      <c r="BY50" s="1305"/>
      <c r="BZ50" s="1305"/>
      <c r="CA50" s="1305"/>
      <c r="CB50" s="1305"/>
      <c r="CC50" s="1305"/>
      <c r="CD50" s="1305"/>
      <c r="CE50" s="1305"/>
      <c r="CF50" s="1305" t="s">
        <v>557</v>
      </c>
      <c r="CG50" s="1305"/>
      <c r="CH50" s="1305"/>
      <c r="CI50" s="1305"/>
      <c r="CJ50" s="1305"/>
      <c r="CK50" s="1305"/>
      <c r="CL50" s="1305"/>
      <c r="CM50" s="1305"/>
      <c r="CN50" s="1305" t="s">
        <v>558</v>
      </c>
      <c r="CO50" s="1305"/>
      <c r="CP50" s="1305"/>
      <c r="CQ50" s="1305"/>
      <c r="CR50" s="1305"/>
      <c r="CS50" s="1305"/>
      <c r="CT50" s="1305"/>
      <c r="CU50" s="1305"/>
      <c r="CV50" s="1305" t="s">
        <v>559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v>82.7</v>
      </c>
      <c r="BQ51" s="1310"/>
      <c r="BR51" s="1310"/>
      <c r="BS51" s="1310"/>
      <c r="BT51" s="1310"/>
      <c r="BU51" s="1310"/>
      <c r="BV51" s="1310"/>
      <c r="BW51" s="1310"/>
      <c r="BX51" s="1310">
        <v>96.3</v>
      </c>
      <c r="BY51" s="1310"/>
      <c r="BZ51" s="1310"/>
      <c r="CA51" s="1310"/>
      <c r="CB51" s="1310"/>
      <c r="CC51" s="1310"/>
      <c r="CD51" s="1310"/>
      <c r="CE51" s="1310"/>
      <c r="CF51" s="1310">
        <v>94.3</v>
      </c>
      <c r="CG51" s="1310"/>
      <c r="CH51" s="1310"/>
      <c r="CI51" s="1310"/>
      <c r="CJ51" s="1310"/>
      <c r="CK51" s="1310"/>
      <c r="CL51" s="1310"/>
      <c r="CM51" s="1310"/>
      <c r="CN51" s="1310">
        <v>97.4</v>
      </c>
      <c r="CO51" s="1310"/>
      <c r="CP51" s="1310"/>
      <c r="CQ51" s="1310"/>
      <c r="CR51" s="1310"/>
      <c r="CS51" s="1310"/>
      <c r="CT51" s="1310"/>
      <c r="CU51" s="1310"/>
      <c r="CV51" s="1310">
        <v>106.1</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v>52.8</v>
      </c>
      <c r="BQ53" s="1310"/>
      <c r="BR53" s="1310"/>
      <c r="BS53" s="1310"/>
      <c r="BT53" s="1310"/>
      <c r="BU53" s="1310"/>
      <c r="BV53" s="1310"/>
      <c r="BW53" s="1310"/>
      <c r="BX53" s="1310">
        <v>52.9</v>
      </c>
      <c r="BY53" s="1310"/>
      <c r="BZ53" s="1310"/>
      <c r="CA53" s="1310"/>
      <c r="CB53" s="1310"/>
      <c r="CC53" s="1310"/>
      <c r="CD53" s="1310"/>
      <c r="CE53" s="1310"/>
      <c r="CF53" s="1310">
        <v>55</v>
      </c>
      <c r="CG53" s="1310"/>
      <c r="CH53" s="1310"/>
      <c r="CI53" s="1310"/>
      <c r="CJ53" s="1310"/>
      <c r="CK53" s="1310"/>
      <c r="CL53" s="1310"/>
      <c r="CM53" s="1310"/>
      <c r="CN53" s="1310">
        <v>57.1</v>
      </c>
      <c r="CO53" s="1310"/>
      <c r="CP53" s="1310"/>
      <c r="CQ53" s="1310"/>
      <c r="CR53" s="1310"/>
      <c r="CS53" s="1310"/>
      <c r="CT53" s="1310"/>
      <c r="CU53" s="1310"/>
      <c r="CV53" s="1310">
        <v>58.8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v>54.2</v>
      </c>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603</v>
      </c>
    </row>
    <row r="64" spans="1:109" x14ac:dyDescent="0.15">
      <c r="B64" s="1280"/>
      <c r="G64" s="1287"/>
      <c r="I64" s="1320"/>
      <c r="J64" s="1320"/>
      <c r="K64" s="1320"/>
      <c r="L64" s="1320"/>
      <c r="M64" s="1320"/>
      <c r="N64" s="1321"/>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555</v>
      </c>
      <c r="BQ72" s="1305"/>
      <c r="BR72" s="1305"/>
      <c r="BS72" s="1305"/>
      <c r="BT72" s="1305"/>
      <c r="BU72" s="1305"/>
      <c r="BV72" s="1305"/>
      <c r="BW72" s="1305"/>
      <c r="BX72" s="1305" t="s">
        <v>556</v>
      </c>
      <c r="BY72" s="1305"/>
      <c r="BZ72" s="1305"/>
      <c r="CA72" s="1305"/>
      <c r="CB72" s="1305"/>
      <c r="CC72" s="1305"/>
      <c r="CD72" s="1305"/>
      <c r="CE72" s="1305"/>
      <c r="CF72" s="1305" t="s">
        <v>557</v>
      </c>
      <c r="CG72" s="1305"/>
      <c r="CH72" s="1305"/>
      <c r="CI72" s="1305"/>
      <c r="CJ72" s="1305"/>
      <c r="CK72" s="1305"/>
      <c r="CL72" s="1305"/>
      <c r="CM72" s="1305"/>
      <c r="CN72" s="1305" t="s">
        <v>558</v>
      </c>
      <c r="CO72" s="1305"/>
      <c r="CP72" s="1305"/>
      <c r="CQ72" s="1305"/>
      <c r="CR72" s="1305"/>
      <c r="CS72" s="1305"/>
      <c r="CT72" s="1305"/>
      <c r="CU72" s="1305"/>
      <c r="CV72" s="1305" t="s">
        <v>559</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0">
        <v>82.7</v>
      </c>
      <c r="BQ73" s="1310"/>
      <c r="BR73" s="1310"/>
      <c r="BS73" s="1310"/>
      <c r="BT73" s="1310"/>
      <c r="BU73" s="1310"/>
      <c r="BV73" s="1310"/>
      <c r="BW73" s="1310"/>
      <c r="BX73" s="1310">
        <v>96.3</v>
      </c>
      <c r="BY73" s="1310"/>
      <c r="BZ73" s="1310"/>
      <c r="CA73" s="1310"/>
      <c r="CB73" s="1310"/>
      <c r="CC73" s="1310"/>
      <c r="CD73" s="1310"/>
      <c r="CE73" s="1310"/>
      <c r="CF73" s="1310">
        <v>94.3</v>
      </c>
      <c r="CG73" s="1310"/>
      <c r="CH73" s="1310"/>
      <c r="CI73" s="1310"/>
      <c r="CJ73" s="1310"/>
      <c r="CK73" s="1310"/>
      <c r="CL73" s="1310"/>
      <c r="CM73" s="1310"/>
      <c r="CN73" s="1310">
        <v>97.4</v>
      </c>
      <c r="CO73" s="1310"/>
      <c r="CP73" s="1310"/>
      <c r="CQ73" s="1310"/>
      <c r="CR73" s="1310"/>
      <c r="CS73" s="1310"/>
      <c r="CT73" s="1310"/>
      <c r="CU73" s="1310"/>
      <c r="CV73" s="1310">
        <v>106.1</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0">
        <v>14.4</v>
      </c>
      <c r="BQ75" s="1310"/>
      <c r="BR75" s="1310"/>
      <c r="BS75" s="1310"/>
      <c r="BT75" s="1310"/>
      <c r="BU75" s="1310"/>
      <c r="BV75" s="1310"/>
      <c r="BW75" s="1310"/>
      <c r="BX75" s="1310">
        <v>11.9</v>
      </c>
      <c r="BY75" s="1310"/>
      <c r="BZ75" s="1310"/>
      <c r="CA75" s="1310"/>
      <c r="CB75" s="1310"/>
      <c r="CC75" s="1310"/>
      <c r="CD75" s="1310"/>
      <c r="CE75" s="1310"/>
      <c r="CF75" s="1310">
        <v>9.4</v>
      </c>
      <c r="CG75" s="1310"/>
      <c r="CH75" s="1310"/>
      <c r="CI75" s="1310"/>
      <c r="CJ75" s="1310"/>
      <c r="CK75" s="1310"/>
      <c r="CL75" s="1310"/>
      <c r="CM75" s="1310"/>
      <c r="CN75" s="1310">
        <v>8.9</v>
      </c>
      <c r="CO75" s="1310"/>
      <c r="CP75" s="1310"/>
      <c r="CQ75" s="1310"/>
      <c r="CR75" s="1310"/>
      <c r="CS75" s="1310"/>
      <c r="CT75" s="1310"/>
      <c r="CU75" s="1310"/>
      <c r="CV75" s="1310">
        <v>9.3000000000000007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602</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NOslnCq75hkkOClZcuwSOmkxvjMcbkxyrlBT5j1TDWuIg4c9sIzFwivXvDz9O8itQrm0EA6ChuA82zzUsO2kQ==" saltValue="ysmJ8Yr4QKzx7hcHKfve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59819-0858-4816-8179-93794AB941D3}">
  <sheetPr>
    <pageSetUpPr fitToPage="1"/>
  </sheetPr>
  <dimension ref="A1:DR125"/>
  <sheetViews>
    <sheetView showGridLines="0" zoomScale="80" zoomScaleNormal="80" zoomScaleSheetLayoutView="70" workbookViewId="0">
      <selection activeCell="BM15" sqref="BM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6dqCYz9ghWANXtSICgDYNc8NMri35BdASdyBJOdgdm6aoYaJJN4D+/aQkCJPLyRR4r5LlUg2xD6hhR792li+kw==" saltValue="Erqv/aPKaLR+B0H8NPAD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7AEB-55C0-4E7F-9A11-93238CF0C8A7}">
  <sheetPr>
    <pageSetUpPr fitToPage="1"/>
  </sheetPr>
  <dimension ref="A1:DR125"/>
  <sheetViews>
    <sheetView showGridLines="0" zoomScale="80" zoomScaleNormal="80" zoomScaleSheetLayoutView="55" workbookViewId="0">
      <selection activeCell="BM15" sqref="BM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7FXlw+VnSS2oORBCkUMPz83rqwP2HbGV6XpLynskrpBayTDha8IhScoyTxk5bK+hulBrQSClo5V5z7ugDKnadg==" saltValue="bFX+8yGVWg22/e5d5aBu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256887</v>
      </c>
      <c r="E3" s="162"/>
      <c r="F3" s="163">
        <v>280458</v>
      </c>
      <c r="G3" s="164"/>
      <c r="H3" s="165"/>
    </row>
    <row r="4" spans="1:8" x14ac:dyDescent="0.15">
      <c r="A4" s="166"/>
      <c r="B4" s="167"/>
      <c r="C4" s="168"/>
      <c r="D4" s="169">
        <v>29083</v>
      </c>
      <c r="E4" s="170"/>
      <c r="F4" s="171">
        <v>127286</v>
      </c>
      <c r="G4" s="172"/>
      <c r="H4" s="173"/>
    </row>
    <row r="5" spans="1:8" x14ac:dyDescent="0.15">
      <c r="A5" s="154" t="s">
        <v>547</v>
      </c>
      <c r="B5" s="159"/>
      <c r="C5" s="160"/>
      <c r="D5" s="161">
        <v>776966</v>
      </c>
      <c r="E5" s="162"/>
      <c r="F5" s="163">
        <v>291945</v>
      </c>
      <c r="G5" s="164"/>
      <c r="H5" s="165"/>
    </row>
    <row r="6" spans="1:8" x14ac:dyDescent="0.15">
      <c r="A6" s="166"/>
      <c r="B6" s="167"/>
      <c r="C6" s="168"/>
      <c r="D6" s="169">
        <v>54166</v>
      </c>
      <c r="E6" s="170"/>
      <c r="F6" s="171">
        <v>127651</v>
      </c>
      <c r="G6" s="172"/>
      <c r="H6" s="173"/>
    </row>
    <row r="7" spans="1:8" x14ac:dyDescent="0.15">
      <c r="A7" s="154" t="s">
        <v>548</v>
      </c>
      <c r="B7" s="159"/>
      <c r="C7" s="160"/>
      <c r="D7" s="161">
        <v>211088</v>
      </c>
      <c r="E7" s="162"/>
      <c r="F7" s="163">
        <v>291173</v>
      </c>
      <c r="G7" s="164"/>
      <c r="H7" s="165"/>
    </row>
    <row r="8" spans="1:8" x14ac:dyDescent="0.15">
      <c r="A8" s="166"/>
      <c r="B8" s="167"/>
      <c r="C8" s="168"/>
      <c r="D8" s="169">
        <v>74532</v>
      </c>
      <c r="E8" s="170"/>
      <c r="F8" s="171">
        <v>119071</v>
      </c>
      <c r="G8" s="172"/>
      <c r="H8" s="173"/>
    </row>
    <row r="9" spans="1:8" x14ac:dyDescent="0.15">
      <c r="A9" s="154" t="s">
        <v>549</v>
      </c>
      <c r="B9" s="159"/>
      <c r="C9" s="160"/>
      <c r="D9" s="161">
        <v>200158</v>
      </c>
      <c r="E9" s="162"/>
      <c r="F9" s="163">
        <v>271581</v>
      </c>
      <c r="G9" s="164"/>
      <c r="H9" s="165"/>
    </row>
    <row r="10" spans="1:8" x14ac:dyDescent="0.15">
      <c r="A10" s="166"/>
      <c r="B10" s="167"/>
      <c r="C10" s="168"/>
      <c r="D10" s="169">
        <v>54856</v>
      </c>
      <c r="E10" s="170"/>
      <c r="F10" s="171">
        <v>117844</v>
      </c>
      <c r="G10" s="172"/>
      <c r="H10" s="173"/>
    </row>
    <row r="11" spans="1:8" x14ac:dyDescent="0.15">
      <c r="A11" s="154" t="s">
        <v>550</v>
      </c>
      <c r="B11" s="159"/>
      <c r="C11" s="160"/>
      <c r="D11" s="161">
        <v>274793</v>
      </c>
      <c r="E11" s="162"/>
      <c r="F11" s="163">
        <v>268375</v>
      </c>
      <c r="G11" s="164"/>
      <c r="H11" s="165"/>
    </row>
    <row r="12" spans="1:8" x14ac:dyDescent="0.15">
      <c r="A12" s="166"/>
      <c r="B12" s="167"/>
      <c r="C12" s="174"/>
      <c r="D12" s="169">
        <v>65593</v>
      </c>
      <c r="E12" s="170"/>
      <c r="F12" s="171">
        <v>119602</v>
      </c>
      <c r="G12" s="172"/>
      <c r="H12" s="173"/>
    </row>
    <row r="13" spans="1:8" x14ac:dyDescent="0.15">
      <c r="A13" s="154"/>
      <c r="B13" s="159"/>
      <c r="C13" s="175"/>
      <c r="D13" s="176">
        <v>343978</v>
      </c>
      <c r="E13" s="177"/>
      <c r="F13" s="178">
        <v>280706</v>
      </c>
      <c r="G13" s="179"/>
      <c r="H13" s="165"/>
    </row>
    <row r="14" spans="1:8" x14ac:dyDescent="0.15">
      <c r="A14" s="166"/>
      <c r="B14" s="167"/>
      <c r="C14" s="168"/>
      <c r="D14" s="169">
        <v>55646</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2.88</v>
      </c>
      <c r="C19" s="180">
        <f>ROUND(VALUE(SUBSTITUTE(実質収支比率等に係る経年分析!G$48,"▲","-")),2)</f>
        <v>4.1500000000000004</v>
      </c>
      <c r="D19" s="180">
        <f>ROUND(VALUE(SUBSTITUTE(実質収支比率等に係る経年分析!H$48,"▲","-")),2)</f>
        <v>3.88</v>
      </c>
      <c r="E19" s="180">
        <f>ROUND(VALUE(SUBSTITUTE(実質収支比率等に係る経年分析!I$48,"▲","-")),2)</f>
        <v>3.97</v>
      </c>
      <c r="F19" s="180">
        <f>ROUND(VALUE(SUBSTITUTE(実質収支比率等に係る経年分析!J$48,"▲","-")),2)</f>
        <v>2.88</v>
      </c>
    </row>
    <row r="20" spans="1:11" x14ac:dyDescent="0.15">
      <c r="A20" s="180" t="s">
        <v>54</v>
      </c>
      <c r="B20" s="180">
        <f>ROUND(VALUE(SUBSTITUTE(実質収支比率等に係る経年分析!F$47,"▲","-")),2)</f>
        <v>8.32</v>
      </c>
      <c r="C20" s="180">
        <f>ROUND(VALUE(SUBSTITUTE(実質収支比率等に係る経年分析!G$47,"▲","-")),2)</f>
        <v>7.53</v>
      </c>
      <c r="D20" s="180">
        <f>ROUND(VALUE(SUBSTITUTE(実質収支比率等に係る経年分析!H$47,"▲","-")),2)</f>
        <v>6.24</v>
      </c>
      <c r="E20" s="180">
        <f>ROUND(VALUE(SUBSTITUTE(実質収支比率等に係る経年分析!I$47,"▲","-")),2)</f>
        <v>4.0999999999999996</v>
      </c>
      <c r="F20" s="180">
        <f>ROUND(VALUE(SUBSTITUTE(実質収支比率等に係る経年分析!J$47,"▲","-")),2)</f>
        <v>1.02</v>
      </c>
    </row>
    <row r="21" spans="1:11" x14ac:dyDescent="0.15">
      <c r="A21" s="180" t="s">
        <v>55</v>
      </c>
      <c r="B21" s="180">
        <f>IF(ISNUMBER(VALUE(SUBSTITUTE(実質収支比率等に係る経年分析!F$49,"▲","-"))),ROUND(VALUE(SUBSTITUTE(実質収支比率等に係る経年分析!F$49,"▲","-")),2),NA())</f>
        <v>3.01</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-1.78</v>
      </c>
      <c r="E21" s="180">
        <f>IF(ISNUMBER(VALUE(SUBSTITUTE(実質収支比率等に係る経年分析!I$49,"▲","-"))),ROUND(VALUE(SUBSTITUTE(実質収支比率等に係る経年分析!I$49,"▲","-")),2),NA())</f>
        <v>-2.08</v>
      </c>
      <c r="F21" s="180">
        <f>IF(ISNUMBER(VALUE(SUBSTITUTE(実質収支比率等に係る経年分析!J$49,"▲","-"))),ROUND(VALUE(SUBSTITUTE(実質収支比率等に係る経年分析!J$49,"▲","-")),2),NA())</f>
        <v>-4.22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利尻町漁業集落排水施設事業特別会計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利尻町下水道事業特別会計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利尻町簡易水道特別会計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利尻町介護保険特別会計（介護保険事業勘定）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利尻町特別養護老人ホーム特別会計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利尻町国民健康保険事業特別会計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1.1100000000000001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4.1500000000000004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2.88</v>
      </c>
    </row>
    <row r="36" spans="1:16" x14ac:dyDescent="0.15">
      <c r="A36" s="181" t="str">
        <f>IF(連結実質赤字比率に係る赤字・黒字の構成分析!C$34="",NA(),連結実質赤字比率に係る赤字・黒字の構成分析!C$34)</f>
        <v>利尻町砕石事業会計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512</v>
      </c>
      <c r="E42" s="182"/>
      <c r="F42" s="182"/>
      <c r="G42" s="182">
        <f>'実質公債費比率（分子）の構造'!L$52</f>
        <v>468</v>
      </c>
      <c r="H42" s="182"/>
      <c r="I42" s="182"/>
      <c r="J42" s="182">
        <f>'実質公債費比率（分子）の構造'!M$52</f>
        <v>418</v>
      </c>
      <c r="K42" s="182"/>
      <c r="L42" s="182"/>
      <c r="M42" s="182">
        <f>'実質公債費比率（分子）の構造'!N$52</f>
        <v>426</v>
      </c>
      <c r="N42" s="182"/>
      <c r="O42" s="182"/>
      <c r="P42" s="182">
        <f>'実質公債費比率（分子）の構造'!O$52</f>
        <v>422</v>
      </c>
    </row>
    <row r="43" spans="1:16" x14ac:dyDescent="0.15">
      <c r="A43" s="182" t="s">
        <v>63</v>
      </c>
      <c r="B43" s="182">
        <f>'実質公債費比率（分子）の構造'!K$51</f>
        <v>0</v>
      </c>
      <c r="C43" s="182"/>
      <c r="D43" s="182"/>
      <c r="E43" s="182">
        <f>'実質公債費比率（分子）の構造'!L$51</f>
        <v>4</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3</v>
      </c>
      <c r="C44" s="182"/>
      <c r="D44" s="182"/>
      <c r="E44" s="182">
        <f>'実質公債費比率（分子）の構造'!L$50</f>
        <v>4</v>
      </c>
      <c r="F44" s="182"/>
      <c r="G44" s="182"/>
      <c r="H44" s="182">
        <f>'実質公債費比率（分子）の構造'!M$50</f>
        <v>4</v>
      </c>
      <c r="I44" s="182"/>
      <c r="J44" s="182"/>
      <c r="K44" s="182">
        <f>'実質公債費比率（分子）の構造'!N$50</f>
        <v>1</v>
      </c>
      <c r="L44" s="182"/>
      <c r="M44" s="182"/>
      <c r="N44" s="182" t="str">
        <f>'実質公債費比率（分子）の構造'!O$50</f>
        <v>-</v>
      </c>
      <c r="O44" s="182"/>
      <c r="P44" s="182"/>
    </row>
    <row r="45" spans="1:16" x14ac:dyDescent="0.15">
      <c r="A45" s="182" t="s">
        <v>65</v>
      </c>
      <c r="B45" s="182">
        <f>'実質公債費比率（分子）の構造'!K$49</f>
        <v>59</v>
      </c>
      <c r="C45" s="182"/>
      <c r="D45" s="182"/>
      <c r="E45" s="182">
        <f>'実質公債費比率（分子）の構造'!L$49</f>
        <v>27</v>
      </c>
      <c r="F45" s="182"/>
      <c r="G45" s="182"/>
      <c r="H45" s="182">
        <f>'実質公債費比率（分子）の構造'!M$49</f>
        <v>13</v>
      </c>
      <c r="I45" s="182"/>
      <c r="J45" s="182"/>
      <c r="K45" s="182">
        <f>'実質公債費比率（分子）の構造'!N$49</f>
        <v>18</v>
      </c>
      <c r="L45" s="182"/>
      <c r="M45" s="182"/>
      <c r="N45" s="182">
        <f>'実質公債費比率（分子）の構造'!O$49</f>
        <v>20</v>
      </c>
      <c r="O45" s="182"/>
      <c r="P45" s="182"/>
    </row>
    <row r="46" spans="1:16" x14ac:dyDescent="0.15">
      <c r="A46" s="182" t="s">
        <v>66</v>
      </c>
      <c r="B46" s="182">
        <f>'実質公債費比率（分子）の構造'!K$48</f>
        <v>70</v>
      </c>
      <c r="C46" s="182"/>
      <c r="D46" s="182"/>
      <c r="E46" s="182">
        <f>'実質公債費比率（分子）の構造'!L$48</f>
        <v>86</v>
      </c>
      <c r="F46" s="182"/>
      <c r="G46" s="182"/>
      <c r="H46" s="182">
        <f>'実質公債費比率（分子）の構造'!M$48</f>
        <v>83</v>
      </c>
      <c r="I46" s="182"/>
      <c r="J46" s="182"/>
      <c r="K46" s="182">
        <f>'実質公債費比率（分子）の構造'!N$48</f>
        <v>104</v>
      </c>
      <c r="L46" s="182"/>
      <c r="M46" s="182"/>
      <c r="N46" s="182">
        <f>'実質公債費比率（分子）の構造'!O$48</f>
        <v>108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566</v>
      </c>
      <c r="C49" s="182"/>
      <c r="D49" s="182"/>
      <c r="E49" s="182">
        <f>'実質公債費比率（分子）の構造'!L$45</f>
        <v>506</v>
      </c>
      <c r="F49" s="182"/>
      <c r="G49" s="182"/>
      <c r="H49" s="182">
        <f>'実質公債費比率（分子）の構造'!M$45</f>
        <v>451</v>
      </c>
      <c r="I49" s="182"/>
      <c r="J49" s="182"/>
      <c r="K49" s="182">
        <f>'実質公債費比率（分子）の構造'!N$45</f>
        <v>463</v>
      </c>
      <c r="L49" s="182"/>
      <c r="M49" s="182"/>
      <c r="N49" s="182">
        <f>'実質公債費比率（分子）の構造'!O$45</f>
        <v>471</v>
      </c>
      <c r="O49" s="182"/>
      <c r="P49" s="182"/>
    </row>
    <row r="50" spans="1:16" x14ac:dyDescent="0.15">
      <c r="A50" s="182" t="s">
        <v>70</v>
      </c>
      <c r="B50" s="182" t="e">
        <f>NA()</f>
        <v>#N/A</v>
      </c>
      <c r="C50" s="182">
        <f>IF(ISNUMBER('実質公債費比率（分子）の構造'!K$53),'実質公債費比率（分子）の構造'!K$53,NA())</f>
        <v>186</v>
      </c>
      <c r="D50" s="182" t="e">
        <f>NA()</f>
        <v>#N/A</v>
      </c>
      <c r="E50" s="182" t="e">
        <f>NA()</f>
        <v>#N/A</v>
      </c>
      <c r="F50" s="182">
        <f>IF(ISNUMBER('実質公債費比率（分子）の構造'!L$53),'実質公債費比率（分子）の構造'!L$53,NA())</f>
        <v>159</v>
      </c>
      <c r="G50" s="182" t="e">
        <f>NA()</f>
        <v>#N/A</v>
      </c>
      <c r="H50" s="182" t="e">
        <f>NA()</f>
        <v>#N/A</v>
      </c>
      <c r="I50" s="182">
        <f>IF(ISNUMBER('実質公債費比率（分子）の構造'!M$53),'実質公債費比率（分子）の構造'!M$53,NA())</f>
        <v>133</v>
      </c>
      <c r="J50" s="182" t="e">
        <f>NA()</f>
        <v>#N/A</v>
      </c>
      <c r="K50" s="182" t="e">
        <f>NA()</f>
        <v>#N/A</v>
      </c>
      <c r="L50" s="182">
        <f>IF(ISNUMBER('実質公債費比率（分子）の構造'!N$53),'実質公債費比率（分子）の構造'!N$53,NA())</f>
        <v>160</v>
      </c>
      <c r="M50" s="182" t="e">
        <f>NA()</f>
        <v>#N/A</v>
      </c>
      <c r="N50" s="182" t="e">
        <f>NA()</f>
        <v>#N/A</v>
      </c>
      <c r="O50" s="182">
        <f>IF(ISNUMBER('実質公債費比率（分子）の構造'!O$53),'実質公債費比率（分子）の構造'!O$53,NA())</f>
        <v>177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4004</v>
      </c>
      <c r="E56" s="181"/>
      <c r="F56" s="181"/>
      <c r="G56" s="181">
        <f>'将来負担比率（分子）の構造'!J$52</f>
        <v>4403</v>
      </c>
      <c r="H56" s="181"/>
      <c r="I56" s="181"/>
      <c r="J56" s="181">
        <f>'将来負担比率（分子）の構造'!K$52</f>
        <v>4403</v>
      </c>
      <c r="K56" s="181"/>
      <c r="L56" s="181"/>
      <c r="M56" s="181">
        <f>'将来負担比率（分子）の構造'!L$52</f>
        <v>4452</v>
      </c>
      <c r="N56" s="181"/>
      <c r="O56" s="181"/>
      <c r="P56" s="181">
        <f>'将来負担比率（分子）の構造'!M$52</f>
        <v>4369</v>
      </c>
    </row>
    <row r="57" spans="1:16" x14ac:dyDescent="0.15">
      <c r="A57" s="181" t="s">
        <v>41</v>
      </c>
      <c r="B57" s="181"/>
      <c r="C57" s="181"/>
      <c r="D57" s="181">
        <f>'将来負担比率（分子）の構造'!I$51</f>
        <v>106</v>
      </c>
      <c r="E57" s="181"/>
      <c r="F57" s="181"/>
      <c r="G57" s="181">
        <f>'将来負担比率（分子）の構造'!J$51</f>
        <v>97</v>
      </c>
      <c r="H57" s="181"/>
      <c r="I57" s="181"/>
      <c r="J57" s="181">
        <f>'将来負担比率（分子）の構造'!K$51</f>
        <v>90</v>
      </c>
      <c r="K57" s="181"/>
      <c r="L57" s="181"/>
      <c r="M57" s="181">
        <f>'将来負担比率（分子）の構造'!L$51</f>
        <v>88</v>
      </c>
      <c r="N57" s="181"/>
      <c r="O57" s="181"/>
      <c r="P57" s="181">
        <f>'将来負担比率（分子）の構造'!M$51</f>
        <v>131</v>
      </c>
    </row>
    <row r="58" spans="1:16" x14ac:dyDescent="0.15">
      <c r="A58" s="181" t="s">
        <v>40</v>
      </c>
      <c r="B58" s="181"/>
      <c r="C58" s="181"/>
      <c r="D58" s="181">
        <f>'将来負担比率（分子）の構造'!I$50</f>
        <v>433</v>
      </c>
      <c r="E58" s="181"/>
      <c r="F58" s="181"/>
      <c r="G58" s="181">
        <f>'将来負担比率（分子）の構造'!J$50</f>
        <v>430</v>
      </c>
      <c r="H58" s="181"/>
      <c r="I58" s="181"/>
      <c r="J58" s="181">
        <f>'将来負担比率（分子）の構造'!K$50</f>
        <v>412</v>
      </c>
      <c r="K58" s="181"/>
      <c r="L58" s="181"/>
      <c r="M58" s="181">
        <f>'将来負担比率（分子）の構造'!L$50</f>
        <v>409</v>
      </c>
      <c r="N58" s="181"/>
      <c r="O58" s="181"/>
      <c r="P58" s="181">
        <f>'将来負担比率（分子）の構造'!M$50</f>
        <v>306</v>
      </c>
    </row>
    <row r="59" spans="1:16" x14ac:dyDescent="0.15">
      <c r="A59" s="181" t="s">
        <v>38</v>
      </c>
      <c r="B59" s="181">
        <f>'将来負担比率（分子）の構造'!I$49</f>
        <v>15</v>
      </c>
      <c r="C59" s="181"/>
      <c r="D59" s="181"/>
      <c r="E59" s="181">
        <f>'将来負担比率（分子）の構造'!J$49</f>
        <v>7</v>
      </c>
      <c r="F59" s="181"/>
      <c r="G59" s="181"/>
      <c r="H59" s="181">
        <f>'将来負担比率（分子）の構造'!K$49</f>
        <v>1</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312</v>
      </c>
      <c r="C62" s="181"/>
      <c r="D62" s="181"/>
      <c r="E62" s="181">
        <f>'将来負担比率（分子）の構造'!J$45</f>
        <v>286</v>
      </c>
      <c r="F62" s="181"/>
      <c r="G62" s="181"/>
      <c r="H62" s="181">
        <f>'将来負担比率（分子）の構造'!K$45</f>
        <v>356</v>
      </c>
      <c r="I62" s="181"/>
      <c r="J62" s="181"/>
      <c r="K62" s="181">
        <f>'将来負担比率（分子）の構造'!L$45</f>
        <v>305</v>
      </c>
      <c r="L62" s="181"/>
      <c r="M62" s="181"/>
      <c r="N62" s="181">
        <f>'将来負担比率（分子）の構造'!M$45</f>
        <v>325</v>
      </c>
      <c r="O62" s="181"/>
      <c r="P62" s="181"/>
    </row>
    <row r="63" spans="1:16" x14ac:dyDescent="0.15">
      <c r="A63" s="181" t="s">
        <v>33</v>
      </c>
      <c r="B63" s="181">
        <f>'将来負担比率（分子）の構造'!I$44</f>
        <v>243</v>
      </c>
      <c r="C63" s="181"/>
      <c r="D63" s="181"/>
      <c r="E63" s="181">
        <f>'将来負担比率（分子）の構造'!J$44</f>
        <v>195</v>
      </c>
      <c r="F63" s="181"/>
      <c r="G63" s="181"/>
      <c r="H63" s="181">
        <f>'将来負担比率（分子）の構造'!K$44</f>
        <v>148</v>
      </c>
      <c r="I63" s="181"/>
      <c r="J63" s="181"/>
      <c r="K63" s="181">
        <f>'将来負担比率（分子）の構造'!L$44</f>
        <v>154</v>
      </c>
      <c r="L63" s="181"/>
      <c r="M63" s="181"/>
      <c r="N63" s="181">
        <f>'将来負担比率（分子）の構造'!M$44</f>
        <v>180</v>
      </c>
      <c r="O63" s="181"/>
      <c r="P63" s="181"/>
    </row>
    <row r="64" spans="1:16" x14ac:dyDescent="0.15">
      <c r="A64" s="181" t="s">
        <v>32</v>
      </c>
      <c r="B64" s="181">
        <f>'将来負担比率（分子）の構造'!I$43</f>
        <v>1238</v>
      </c>
      <c r="C64" s="181"/>
      <c r="D64" s="181"/>
      <c r="E64" s="181">
        <f>'将来負担比率（分子）の構造'!J$43</f>
        <v>1299</v>
      </c>
      <c r="F64" s="181"/>
      <c r="G64" s="181"/>
      <c r="H64" s="181">
        <f>'将来負担比率（分子）の構造'!K$43</f>
        <v>1206</v>
      </c>
      <c r="I64" s="181"/>
      <c r="J64" s="181"/>
      <c r="K64" s="181">
        <f>'将来負担比率（分子）の構造'!L$43</f>
        <v>1180</v>
      </c>
      <c r="L64" s="181"/>
      <c r="M64" s="181"/>
      <c r="N64" s="181">
        <f>'将来負担比率（分子）の構造'!M$43</f>
        <v>1163</v>
      </c>
      <c r="O64" s="181"/>
      <c r="P64" s="181"/>
    </row>
    <row r="65" spans="1:16" x14ac:dyDescent="0.15">
      <c r="A65" s="181" t="s">
        <v>31</v>
      </c>
      <c r="B65" s="181">
        <f>'将来負担比率（分子）の構造'!I$42</f>
        <v>10</v>
      </c>
      <c r="C65" s="181"/>
      <c r="D65" s="181"/>
      <c r="E65" s="181">
        <f>'将来負担比率（分子）の構造'!J$42</f>
        <v>6</v>
      </c>
      <c r="F65" s="181"/>
      <c r="G65" s="181"/>
      <c r="H65" s="181">
        <f>'将来負担比率（分子）の構造'!K$42</f>
        <v>2</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4118</v>
      </c>
      <c r="C66" s="181"/>
      <c r="D66" s="181"/>
      <c r="E66" s="181">
        <f>'将来負担比率（分子）の構造'!J$41</f>
        <v>4762</v>
      </c>
      <c r="F66" s="181"/>
      <c r="G66" s="181"/>
      <c r="H66" s="181">
        <f>'将来負担比率（分子）の構造'!K$41</f>
        <v>4799</v>
      </c>
      <c r="I66" s="181"/>
      <c r="J66" s="181"/>
      <c r="K66" s="181">
        <f>'将来負担比率（分子）の構造'!L$41</f>
        <v>4946</v>
      </c>
      <c r="L66" s="181"/>
      <c r="M66" s="181"/>
      <c r="N66" s="181">
        <f>'将来負担比率（分子）の構造'!M$41</f>
        <v>4910</v>
      </c>
      <c r="O66" s="181"/>
      <c r="P66" s="181"/>
    </row>
    <row r="67" spans="1:16" x14ac:dyDescent="0.15">
      <c r="A67" s="181" t="s">
        <v>74</v>
      </c>
      <c r="B67" s="181" t="e">
        <f>NA()</f>
        <v>#N/A</v>
      </c>
      <c r="C67" s="181">
        <f>IF(ISNUMBER('将来負担比率（分子）の構造'!I$53), IF('将来負担比率（分子）の構造'!I$53 &lt; 0, 0, '将来負担比率（分子）の構造'!I$53), NA())</f>
        <v>1393</v>
      </c>
      <c r="D67" s="181" t="e">
        <f>NA()</f>
        <v>#N/A</v>
      </c>
      <c r="E67" s="181" t="e">
        <f>NA()</f>
        <v>#N/A</v>
      </c>
      <c r="F67" s="181">
        <f>IF(ISNUMBER('将来負担比率（分子）の構造'!J$53), IF('将来負担比率（分子）の構造'!J$53 &lt; 0, 0, '将来負担比率（分子）の構造'!J$53), NA())</f>
        <v>1625</v>
      </c>
      <c r="G67" s="181" t="e">
        <f>NA()</f>
        <v>#N/A</v>
      </c>
      <c r="H67" s="181" t="e">
        <f>NA()</f>
        <v>#N/A</v>
      </c>
      <c r="I67" s="181">
        <f>IF(ISNUMBER('将来負担比率（分子）の構造'!K$53), IF('将来負担比率（分子）の構造'!K$53 &lt; 0, 0, '将来負担比率（分子）の構造'!K$53), NA())</f>
        <v>1606</v>
      </c>
      <c r="J67" s="181" t="e">
        <f>NA()</f>
        <v>#N/A</v>
      </c>
      <c r="K67" s="181" t="e">
        <f>NA()</f>
        <v>#N/A</v>
      </c>
      <c r="L67" s="181">
        <f>IF(ISNUMBER('将来負担比率（分子）の構造'!L$53), IF('将来負担比率（分子）の構造'!L$53 &lt; 0, 0, '将来負担比率（分子）の構造'!L$53), NA())</f>
        <v>1637</v>
      </c>
      <c r="M67" s="181" t="e">
        <f>NA()</f>
        <v>#N/A</v>
      </c>
      <c r="N67" s="181" t="e">
        <f>NA()</f>
        <v>#N/A</v>
      </c>
      <c r="O67" s="181">
        <f>IF(ISNUMBER('将来負担比率（分子）の構造'!M$53), IF('将来負担比率（分子）の構造'!M$53 &lt; 0, 0, '将来負担比率（分子）の構造'!M$53), NA())</f>
        <v>1773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131</v>
      </c>
      <c r="C72" s="185">
        <f>基金残高に係る経年分析!G55</f>
        <v>86</v>
      </c>
      <c r="D72" s="185">
        <f>基金残高に係る経年分析!H55</f>
        <v>21</v>
      </c>
    </row>
    <row r="73" spans="1:16" x14ac:dyDescent="0.15">
      <c r="A73" s="184" t="s">
        <v>77</v>
      </c>
      <c r="B73" s="185">
        <f>基金残高に係る経年分析!F56</f>
        <v>52</v>
      </c>
      <c r="C73" s="185">
        <f>基金残高に係る経年分析!G56</f>
        <v>40</v>
      </c>
      <c r="D73" s="185">
        <f>基金残高に係る経年分析!H56</f>
        <v>17</v>
      </c>
    </row>
    <row r="74" spans="1:16" x14ac:dyDescent="0.15">
      <c r="A74" s="184" t="s">
        <v>78</v>
      </c>
      <c r="B74" s="185">
        <f>基金残高に係る経年分析!F57</f>
        <v>241</v>
      </c>
      <c r="C74" s="185">
        <f>基金残高に係る経年分析!G57</f>
        <v>303</v>
      </c>
      <c r="D74" s="185">
        <f>基金残高に係る経年分析!H57</f>
        <v>267</v>
      </c>
    </row>
  </sheetData>
  <sheetProtection algorithmName="SHA-512" hashValue="kq3kJqkVTxS7GgnLdeO4wS5SZ2SVYTvh8X2tNd1Nk9eJG9wkYntVBKPW1IBY2EU21JvpbJcuBPw+rBIpEsEIhQ==" saltValue="5lQUsnEHT9S/y+9SOh8f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36" sqref="R36:Y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221505</v>
      </c>
      <c r="S5" s="635"/>
      <c r="T5" s="635"/>
      <c r="U5" s="635"/>
      <c r="V5" s="635"/>
      <c r="W5" s="635"/>
      <c r="X5" s="635"/>
      <c r="Y5" s="636"/>
      <c r="Z5" s="637">
        <v>5.8</v>
      </c>
      <c r="AA5" s="637"/>
      <c r="AB5" s="637"/>
      <c r="AC5" s="637"/>
      <c r="AD5" s="638">
        <v>221505</v>
      </c>
      <c r="AE5" s="638"/>
      <c r="AF5" s="638"/>
      <c r="AG5" s="638"/>
      <c r="AH5" s="638"/>
      <c r="AI5" s="638"/>
      <c r="AJ5" s="638"/>
      <c r="AK5" s="638"/>
      <c r="AL5" s="639">
        <v>10.6</v>
      </c>
      <c r="AM5" s="640"/>
      <c r="AN5" s="640"/>
      <c r="AO5" s="641"/>
      <c r="AP5" s="631" t="s">
        <v>225</v>
      </c>
      <c r="AQ5" s="632"/>
      <c r="AR5" s="632"/>
      <c r="AS5" s="632"/>
      <c r="AT5" s="632"/>
      <c r="AU5" s="632"/>
      <c r="AV5" s="632"/>
      <c r="AW5" s="632"/>
      <c r="AX5" s="632"/>
      <c r="AY5" s="632"/>
      <c r="AZ5" s="632"/>
      <c r="BA5" s="632"/>
      <c r="BB5" s="632"/>
      <c r="BC5" s="632"/>
      <c r="BD5" s="632"/>
      <c r="BE5" s="632"/>
      <c r="BF5" s="633"/>
      <c r="BG5" s="645">
        <v>212507</v>
      </c>
      <c r="BH5" s="646"/>
      <c r="BI5" s="646"/>
      <c r="BJ5" s="646"/>
      <c r="BK5" s="646"/>
      <c r="BL5" s="646"/>
      <c r="BM5" s="646"/>
      <c r="BN5" s="647"/>
      <c r="BO5" s="648">
        <v>95.9</v>
      </c>
      <c r="BP5" s="648"/>
      <c r="BQ5" s="648"/>
      <c r="BR5" s="648"/>
      <c r="BS5" s="649">
        <v>1494</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21006</v>
      </c>
      <c r="S6" s="646"/>
      <c r="T6" s="646"/>
      <c r="U6" s="646"/>
      <c r="V6" s="646"/>
      <c r="W6" s="646"/>
      <c r="X6" s="646"/>
      <c r="Y6" s="647"/>
      <c r="Z6" s="648">
        <v>0.5</v>
      </c>
      <c r="AA6" s="648"/>
      <c r="AB6" s="648"/>
      <c r="AC6" s="648"/>
      <c r="AD6" s="649">
        <v>21006</v>
      </c>
      <c r="AE6" s="649"/>
      <c r="AF6" s="649"/>
      <c r="AG6" s="649"/>
      <c r="AH6" s="649"/>
      <c r="AI6" s="649"/>
      <c r="AJ6" s="649"/>
      <c r="AK6" s="649"/>
      <c r="AL6" s="650">
        <v>1</v>
      </c>
      <c r="AM6" s="651"/>
      <c r="AN6" s="651"/>
      <c r="AO6" s="652"/>
      <c r="AP6" s="642" t="s">
        <v>230</v>
      </c>
      <c r="AQ6" s="643"/>
      <c r="AR6" s="643"/>
      <c r="AS6" s="643"/>
      <c r="AT6" s="643"/>
      <c r="AU6" s="643"/>
      <c r="AV6" s="643"/>
      <c r="AW6" s="643"/>
      <c r="AX6" s="643"/>
      <c r="AY6" s="643"/>
      <c r="AZ6" s="643"/>
      <c r="BA6" s="643"/>
      <c r="BB6" s="643"/>
      <c r="BC6" s="643"/>
      <c r="BD6" s="643"/>
      <c r="BE6" s="643"/>
      <c r="BF6" s="644"/>
      <c r="BG6" s="645">
        <v>212507</v>
      </c>
      <c r="BH6" s="646"/>
      <c r="BI6" s="646"/>
      <c r="BJ6" s="646"/>
      <c r="BK6" s="646"/>
      <c r="BL6" s="646"/>
      <c r="BM6" s="646"/>
      <c r="BN6" s="647"/>
      <c r="BO6" s="648">
        <v>95.9</v>
      </c>
      <c r="BP6" s="648"/>
      <c r="BQ6" s="648"/>
      <c r="BR6" s="648"/>
      <c r="BS6" s="649">
        <v>1494</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39816</v>
      </c>
      <c r="CS6" s="646"/>
      <c r="CT6" s="646"/>
      <c r="CU6" s="646"/>
      <c r="CV6" s="646"/>
      <c r="CW6" s="646"/>
      <c r="CX6" s="646"/>
      <c r="CY6" s="647"/>
      <c r="CZ6" s="639">
        <v>1.1000000000000001</v>
      </c>
      <c r="DA6" s="640"/>
      <c r="DB6" s="640"/>
      <c r="DC6" s="659"/>
      <c r="DD6" s="654" t="s">
        <v>232</v>
      </c>
      <c r="DE6" s="646"/>
      <c r="DF6" s="646"/>
      <c r="DG6" s="646"/>
      <c r="DH6" s="646"/>
      <c r="DI6" s="646"/>
      <c r="DJ6" s="646"/>
      <c r="DK6" s="646"/>
      <c r="DL6" s="646"/>
      <c r="DM6" s="646"/>
      <c r="DN6" s="646"/>
      <c r="DO6" s="646"/>
      <c r="DP6" s="647"/>
      <c r="DQ6" s="654">
        <v>39816</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212</v>
      </c>
      <c r="S7" s="646"/>
      <c r="T7" s="646"/>
      <c r="U7" s="646"/>
      <c r="V7" s="646"/>
      <c r="W7" s="646"/>
      <c r="X7" s="646"/>
      <c r="Y7" s="647"/>
      <c r="Z7" s="648">
        <v>0</v>
      </c>
      <c r="AA7" s="648"/>
      <c r="AB7" s="648"/>
      <c r="AC7" s="648"/>
      <c r="AD7" s="649">
        <v>212</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133133</v>
      </c>
      <c r="BH7" s="646"/>
      <c r="BI7" s="646"/>
      <c r="BJ7" s="646"/>
      <c r="BK7" s="646"/>
      <c r="BL7" s="646"/>
      <c r="BM7" s="646"/>
      <c r="BN7" s="647"/>
      <c r="BO7" s="648">
        <v>60.1</v>
      </c>
      <c r="BP7" s="648"/>
      <c r="BQ7" s="648"/>
      <c r="BR7" s="648"/>
      <c r="BS7" s="649">
        <v>1494</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754743</v>
      </c>
      <c r="CS7" s="646"/>
      <c r="CT7" s="646"/>
      <c r="CU7" s="646"/>
      <c r="CV7" s="646"/>
      <c r="CW7" s="646"/>
      <c r="CX7" s="646"/>
      <c r="CY7" s="647"/>
      <c r="CZ7" s="648">
        <v>20</v>
      </c>
      <c r="DA7" s="648"/>
      <c r="DB7" s="648"/>
      <c r="DC7" s="648"/>
      <c r="DD7" s="654">
        <v>48195</v>
      </c>
      <c r="DE7" s="646"/>
      <c r="DF7" s="646"/>
      <c r="DG7" s="646"/>
      <c r="DH7" s="646"/>
      <c r="DI7" s="646"/>
      <c r="DJ7" s="646"/>
      <c r="DK7" s="646"/>
      <c r="DL7" s="646"/>
      <c r="DM7" s="646"/>
      <c r="DN7" s="646"/>
      <c r="DO7" s="646"/>
      <c r="DP7" s="647"/>
      <c r="DQ7" s="654">
        <v>441166</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697</v>
      </c>
      <c r="S8" s="646"/>
      <c r="T8" s="646"/>
      <c r="U8" s="646"/>
      <c r="V8" s="646"/>
      <c r="W8" s="646"/>
      <c r="X8" s="646"/>
      <c r="Y8" s="647"/>
      <c r="Z8" s="648">
        <v>0</v>
      </c>
      <c r="AA8" s="648"/>
      <c r="AB8" s="648"/>
      <c r="AC8" s="648"/>
      <c r="AD8" s="649">
        <v>697</v>
      </c>
      <c r="AE8" s="649"/>
      <c r="AF8" s="649"/>
      <c r="AG8" s="649"/>
      <c r="AH8" s="649"/>
      <c r="AI8" s="649"/>
      <c r="AJ8" s="649"/>
      <c r="AK8" s="649"/>
      <c r="AL8" s="650">
        <v>0</v>
      </c>
      <c r="AM8" s="651"/>
      <c r="AN8" s="651"/>
      <c r="AO8" s="652"/>
      <c r="AP8" s="642" t="s">
        <v>237</v>
      </c>
      <c r="AQ8" s="643"/>
      <c r="AR8" s="643"/>
      <c r="AS8" s="643"/>
      <c r="AT8" s="643"/>
      <c r="AU8" s="643"/>
      <c r="AV8" s="643"/>
      <c r="AW8" s="643"/>
      <c r="AX8" s="643"/>
      <c r="AY8" s="643"/>
      <c r="AZ8" s="643"/>
      <c r="BA8" s="643"/>
      <c r="BB8" s="643"/>
      <c r="BC8" s="643"/>
      <c r="BD8" s="643"/>
      <c r="BE8" s="643"/>
      <c r="BF8" s="644"/>
      <c r="BG8" s="645">
        <v>3852</v>
      </c>
      <c r="BH8" s="646"/>
      <c r="BI8" s="646"/>
      <c r="BJ8" s="646"/>
      <c r="BK8" s="646"/>
      <c r="BL8" s="646"/>
      <c r="BM8" s="646"/>
      <c r="BN8" s="647"/>
      <c r="BO8" s="648">
        <v>1.7</v>
      </c>
      <c r="BP8" s="648"/>
      <c r="BQ8" s="648"/>
      <c r="BR8" s="648"/>
      <c r="BS8" s="654" t="s">
        <v>232</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428237</v>
      </c>
      <c r="CS8" s="646"/>
      <c r="CT8" s="646"/>
      <c r="CU8" s="646"/>
      <c r="CV8" s="646"/>
      <c r="CW8" s="646"/>
      <c r="CX8" s="646"/>
      <c r="CY8" s="647"/>
      <c r="CZ8" s="648">
        <v>11.3</v>
      </c>
      <c r="DA8" s="648"/>
      <c r="DB8" s="648"/>
      <c r="DC8" s="648"/>
      <c r="DD8" s="654" t="s">
        <v>232</v>
      </c>
      <c r="DE8" s="646"/>
      <c r="DF8" s="646"/>
      <c r="DG8" s="646"/>
      <c r="DH8" s="646"/>
      <c r="DI8" s="646"/>
      <c r="DJ8" s="646"/>
      <c r="DK8" s="646"/>
      <c r="DL8" s="646"/>
      <c r="DM8" s="646"/>
      <c r="DN8" s="646"/>
      <c r="DO8" s="646"/>
      <c r="DP8" s="647"/>
      <c r="DQ8" s="654">
        <v>300760</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456</v>
      </c>
      <c r="S9" s="646"/>
      <c r="T9" s="646"/>
      <c r="U9" s="646"/>
      <c r="V9" s="646"/>
      <c r="W9" s="646"/>
      <c r="X9" s="646"/>
      <c r="Y9" s="647"/>
      <c r="Z9" s="648">
        <v>0</v>
      </c>
      <c r="AA9" s="648"/>
      <c r="AB9" s="648"/>
      <c r="AC9" s="648"/>
      <c r="AD9" s="649">
        <v>456</v>
      </c>
      <c r="AE9" s="649"/>
      <c r="AF9" s="649"/>
      <c r="AG9" s="649"/>
      <c r="AH9" s="649"/>
      <c r="AI9" s="649"/>
      <c r="AJ9" s="649"/>
      <c r="AK9" s="649"/>
      <c r="AL9" s="650">
        <v>0</v>
      </c>
      <c r="AM9" s="651"/>
      <c r="AN9" s="651"/>
      <c r="AO9" s="652"/>
      <c r="AP9" s="642" t="s">
        <v>240</v>
      </c>
      <c r="AQ9" s="643"/>
      <c r="AR9" s="643"/>
      <c r="AS9" s="643"/>
      <c r="AT9" s="643"/>
      <c r="AU9" s="643"/>
      <c r="AV9" s="643"/>
      <c r="AW9" s="643"/>
      <c r="AX9" s="643"/>
      <c r="AY9" s="643"/>
      <c r="AZ9" s="643"/>
      <c r="BA9" s="643"/>
      <c r="BB9" s="643"/>
      <c r="BC9" s="643"/>
      <c r="BD9" s="643"/>
      <c r="BE9" s="643"/>
      <c r="BF9" s="644"/>
      <c r="BG9" s="645">
        <v>120668</v>
      </c>
      <c r="BH9" s="646"/>
      <c r="BI9" s="646"/>
      <c r="BJ9" s="646"/>
      <c r="BK9" s="646"/>
      <c r="BL9" s="646"/>
      <c r="BM9" s="646"/>
      <c r="BN9" s="647"/>
      <c r="BO9" s="648">
        <v>54.5</v>
      </c>
      <c r="BP9" s="648"/>
      <c r="BQ9" s="648"/>
      <c r="BR9" s="648"/>
      <c r="BS9" s="654" t="s">
        <v>126</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653426</v>
      </c>
      <c r="CS9" s="646"/>
      <c r="CT9" s="646"/>
      <c r="CU9" s="646"/>
      <c r="CV9" s="646"/>
      <c r="CW9" s="646"/>
      <c r="CX9" s="646"/>
      <c r="CY9" s="647"/>
      <c r="CZ9" s="648">
        <v>17.3</v>
      </c>
      <c r="DA9" s="648"/>
      <c r="DB9" s="648"/>
      <c r="DC9" s="648"/>
      <c r="DD9" s="654">
        <v>3975</v>
      </c>
      <c r="DE9" s="646"/>
      <c r="DF9" s="646"/>
      <c r="DG9" s="646"/>
      <c r="DH9" s="646"/>
      <c r="DI9" s="646"/>
      <c r="DJ9" s="646"/>
      <c r="DK9" s="646"/>
      <c r="DL9" s="646"/>
      <c r="DM9" s="646"/>
      <c r="DN9" s="646"/>
      <c r="DO9" s="646"/>
      <c r="DP9" s="647"/>
      <c r="DQ9" s="654">
        <v>542523</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232</v>
      </c>
      <c r="S10" s="646"/>
      <c r="T10" s="646"/>
      <c r="U10" s="646"/>
      <c r="V10" s="646"/>
      <c r="W10" s="646"/>
      <c r="X10" s="646"/>
      <c r="Y10" s="647"/>
      <c r="Z10" s="648" t="s">
        <v>232</v>
      </c>
      <c r="AA10" s="648"/>
      <c r="AB10" s="648"/>
      <c r="AC10" s="648"/>
      <c r="AD10" s="649" t="s">
        <v>126</v>
      </c>
      <c r="AE10" s="649"/>
      <c r="AF10" s="649"/>
      <c r="AG10" s="649"/>
      <c r="AH10" s="649"/>
      <c r="AI10" s="649"/>
      <c r="AJ10" s="649"/>
      <c r="AK10" s="649"/>
      <c r="AL10" s="650" t="s">
        <v>126</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6755</v>
      </c>
      <c r="BH10" s="646"/>
      <c r="BI10" s="646"/>
      <c r="BJ10" s="646"/>
      <c r="BK10" s="646"/>
      <c r="BL10" s="646"/>
      <c r="BM10" s="646"/>
      <c r="BN10" s="647"/>
      <c r="BO10" s="648">
        <v>3</v>
      </c>
      <c r="BP10" s="648"/>
      <c r="BQ10" s="648"/>
      <c r="BR10" s="648"/>
      <c r="BS10" s="654">
        <v>1126</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232</v>
      </c>
      <c r="CS10" s="646"/>
      <c r="CT10" s="646"/>
      <c r="CU10" s="646"/>
      <c r="CV10" s="646"/>
      <c r="CW10" s="646"/>
      <c r="CX10" s="646"/>
      <c r="CY10" s="647"/>
      <c r="CZ10" s="648" t="s">
        <v>126</v>
      </c>
      <c r="DA10" s="648"/>
      <c r="DB10" s="648"/>
      <c r="DC10" s="648"/>
      <c r="DD10" s="654" t="s">
        <v>126</v>
      </c>
      <c r="DE10" s="646"/>
      <c r="DF10" s="646"/>
      <c r="DG10" s="646"/>
      <c r="DH10" s="646"/>
      <c r="DI10" s="646"/>
      <c r="DJ10" s="646"/>
      <c r="DK10" s="646"/>
      <c r="DL10" s="646"/>
      <c r="DM10" s="646"/>
      <c r="DN10" s="646"/>
      <c r="DO10" s="646"/>
      <c r="DP10" s="647"/>
      <c r="DQ10" s="654" t="s">
        <v>232</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44955</v>
      </c>
      <c r="S11" s="646"/>
      <c r="T11" s="646"/>
      <c r="U11" s="646"/>
      <c r="V11" s="646"/>
      <c r="W11" s="646"/>
      <c r="X11" s="646"/>
      <c r="Y11" s="647"/>
      <c r="Z11" s="650">
        <v>1.2</v>
      </c>
      <c r="AA11" s="651"/>
      <c r="AB11" s="651"/>
      <c r="AC11" s="663"/>
      <c r="AD11" s="654">
        <v>44955</v>
      </c>
      <c r="AE11" s="646"/>
      <c r="AF11" s="646"/>
      <c r="AG11" s="646"/>
      <c r="AH11" s="646"/>
      <c r="AI11" s="646"/>
      <c r="AJ11" s="646"/>
      <c r="AK11" s="647"/>
      <c r="AL11" s="650">
        <v>2.2000000000000002</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1858</v>
      </c>
      <c r="BH11" s="646"/>
      <c r="BI11" s="646"/>
      <c r="BJ11" s="646"/>
      <c r="BK11" s="646"/>
      <c r="BL11" s="646"/>
      <c r="BM11" s="646"/>
      <c r="BN11" s="647"/>
      <c r="BO11" s="648">
        <v>0.8</v>
      </c>
      <c r="BP11" s="648"/>
      <c r="BQ11" s="648"/>
      <c r="BR11" s="648"/>
      <c r="BS11" s="654">
        <v>368</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244754</v>
      </c>
      <c r="CS11" s="646"/>
      <c r="CT11" s="646"/>
      <c r="CU11" s="646"/>
      <c r="CV11" s="646"/>
      <c r="CW11" s="646"/>
      <c r="CX11" s="646"/>
      <c r="CY11" s="647"/>
      <c r="CZ11" s="648">
        <v>6.5</v>
      </c>
      <c r="DA11" s="648"/>
      <c r="DB11" s="648"/>
      <c r="DC11" s="648"/>
      <c r="DD11" s="654">
        <v>96990</v>
      </c>
      <c r="DE11" s="646"/>
      <c r="DF11" s="646"/>
      <c r="DG11" s="646"/>
      <c r="DH11" s="646"/>
      <c r="DI11" s="646"/>
      <c r="DJ11" s="646"/>
      <c r="DK11" s="646"/>
      <c r="DL11" s="646"/>
      <c r="DM11" s="646"/>
      <c r="DN11" s="646"/>
      <c r="DO11" s="646"/>
      <c r="DP11" s="647"/>
      <c r="DQ11" s="654">
        <v>105471</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126</v>
      </c>
      <c r="S12" s="646"/>
      <c r="T12" s="646"/>
      <c r="U12" s="646"/>
      <c r="V12" s="646"/>
      <c r="W12" s="646"/>
      <c r="X12" s="646"/>
      <c r="Y12" s="647"/>
      <c r="Z12" s="648" t="s">
        <v>232</v>
      </c>
      <c r="AA12" s="648"/>
      <c r="AB12" s="648"/>
      <c r="AC12" s="648"/>
      <c r="AD12" s="649" t="s">
        <v>232</v>
      </c>
      <c r="AE12" s="649"/>
      <c r="AF12" s="649"/>
      <c r="AG12" s="649"/>
      <c r="AH12" s="649"/>
      <c r="AI12" s="649"/>
      <c r="AJ12" s="649"/>
      <c r="AK12" s="649"/>
      <c r="AL12" s="650" t="s">
        <v>171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52179</v>
      </c>
      <c r="BH12" s="646"/>
      <c r="BI12" s="646"/>
      <c r="BJ12" s="646"/>
      <c r="BK12" s="646"/>
      <c r="BL12" s="646"/>
      <c r="BM12" s="646"/>
      <c r="BN12" s="647"/>
      <c r="BO12" s="648">
        <v>23.6</v>
      </c>
      <c r="BP12" s="648"/>
      <c r="BQ12" s="648"/>
      <c r="BR12" s="648"/>
      <c r="BS12" s="654" t="s">
        <v>232</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165902</v>
      </c>
      <c r="CS12" s="646"/>
      <c r="CT12" s="646"/>
      <c r="CU12" s="646"/>
      <c r="CV12" s="646"/>
      <c r="CW12" s="646"/>
      <c r="CX12" s="646"/>
      <c r="CY12" s="647"/>
      <c r="CZ12" s="648">
        <v>4.4000000000000004</v>
      </c>
      <c r="DA12" s="648"/>
      <c r="DB12" s="648"/>
      <c r="DC12" s="648"/>
      <c r="DD12" s="654">
        <v>18525</v>
      </c>
      <c r="DE12" s="646"/>
      <c r="DF12" s="646"/>
      <c r="DG12" s="646"/>
      <c r="DH12" s="646"/>
      <c r="DI12" s="646"/>
      <c r="DJ12" s="646"/>
      <c r="DK12" s="646"/>
      <c r="DL12" s="646"/>
      <c r="DM12" s="646"/>
      <c r="DN12" s="646"/>
      <c r="DO12" s="646"/>
      <c r="DP12" s="647"/>
      <c r="DQ12" s="654">
        <v>91260</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126</v>
      </c>
      <c r="S13" s="646"/>
      <c r="T13" s="646"/>
      <c r="U13" s="646"/>
      <c r="V13" s="646"/>
      <c r="W13" s="646"/>
      <c r="X13" s="646"/>
      <c r="Y13" s="647"/>
      <c r="Z13" s="648" t="s">
        <v>126</v>
      </c>
      <c r="AA13" s="648"/>
      <c r="AB13" s="648"/>
      <c r="AC13" s="648"/>
      <c r="AD13" s="649" t="s">
        <v>232</v>
      </c>
      <c r="AE13" s="649"/>
      <c r="AF13" s="649"/>
      <c r="AG13" s="649"/>
      <c r="AH13" s="649"/>
      <c r="AI13" s="649"/>
      <c r="AJ13" s="649"/>
      <c r="AK13" s="649"/>
      <c r="AL13" s="650" t="s">
        <v>126</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50971</v>
      </c>
      <c r="BH13" s="646"/>
      <c r="BI13" s="646"/>
      <c r="BJ13" s="646"/>
      <c r="BK13" s="646"/>
      <c r="BL13" s="646"/>
      <c r="BM13" s="646"/>
      <c r="BN13" s="647"/>
      <c r="BO13" s="648">
        <v>23</v>
      </c>
      <c r="BP13" s="648"/>
      <c r="BQ13" s="648"/>
      <c r="BR13" s="648"/>
      <c r="BS13" s="654" t="s">
        <v>126</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528670</v>
      </c>
      <c r="CS13" s="646"/>
      <c r="CT13" s="646"/>
      <c r="CU13" s="646"/>
      <c r="CV13" s="646"/>
      <c r="CW13" s="646"/>
      <c r="CX13" s="646"/>
      <c r="CY13" s="647"/>
      <c r="CZ13" s="648">
        <v>14</v>
      </c>
      <c r="DA13" s="648"/>
      <c r="DB13" s="648"/>
      <c r="DC13" s="648"/>
      <c r="DD13" s="654">
        <v>348180</v>
      </c>
      <c r="DE13" s="646"/>
      <c r="DF13" s="646"/>
      <c r="DG13" s="646"/>
      <c r="DH13" s="646"/>
      <c r="DI13" s="646"/>
      <c r="DJ13" s="646"/>
      <c r="DK13" s="646"/>
      <c r="DL13" s="646"/>
      <c r="DM13" s="646"/>
      <c r="DN13" s="646"/>
      <c r="DO13" s="646"/>
      <c r="DP13" s="647"/>
      <c r="DQ13" s="654">
        <v>178648</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2376</v>
      </c>
      <c r="S14" s="646"/>
      <c r="T14" s="646"/>
      <c r="U14" s="646"/>
      <c r="V14" s="646"/>
      <c r="W14" s="646"/>
      <c r="X14" s="646"/>
      <c r="Y14" s="647"/>
      <c r="Z14" s="648">
        <v>0.1</v>
      </c>
      <c r="AA14" s="648"/>
      <c r="AB14" s="648"/>
      <c r="AC14" s="648"/>
      <c r="AD14" s="649">
        <v>2376</v>
      </c>
      <c r="AE14" s="649"/>
      <c r="AF14" s="649"/>
      <c r="AG14" s="649"/>
      <c r="AH14" s="649"/>
      <c r="AI14" s="649"/>
      <c r="AJ14" s="649"/>
      <c r="AK14" s="649"/>
      <c r="AL14" s="650">
        <v>0.1</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7003</v>
      </c>
      <c r="BH14" s="646"/>
      <c r="BI14" s="646"/>
      <c r="BJ14" s="646"/>
      <c r="BK14" s="646"/>
      <c r="BL14" s="646"/>
      <c r="BM14" s="646"/>
      <c r="BN14" s="647"/>
      <c r="BO14" s="648">
        <v>3.2</v>
      </c>
      <c r="BP14" s="648"/>
      <c r="BQ14" s="648"/>
      <c r="BR14" s="648"/>
      <c r="BS14" s="654" t="s">
        <v>126</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190536</v>
      </c>
      <c r="CS14" s="646"/>
      <c r="CT14" s="646"/>
      <c r="CU14" s="646"/>
      <c r="CV14" s="646"/>
      <c r="CW14" s="646"/>
      <c r="CX14" s="646"/>
      <c r="CY14" s="647"/>
      <c r="CZ14" s="648">
        <v>5</v>
      </c>
      <c r="DA14" s="648"/>
      <c r="DB14" s="648"/>
      <c r="DC14" s="648"/>
      <c r="DD14" s="654">
        <v>3410</v>
      </c>
      <c r="DE14" s="646"/>
      <c r="DF14" s="646"/>
      <c r="DG14" s="646"/>
      <c r="DH14" s="646"/>
      <c r="DI14" s="646"/>
      <c r="DJ14" s="646"/>
      <c r="DK14" s="646"/>
      <c r="DL14" s="646"/>
      <c r="DM14" s="646"/>
      <c r="DN14" s="646"/>
      <c r="DO14" s="646"/>
      <c r="DP14" s="647"/>
      <c r="DQ14" s="654">
        <v>177541</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232</v>
      </c>
      <c r="S15" s="646"/>
      <c r="T15" s="646"/>
      <c r="U15" s="646"/>
      <c r="V15" s="646"/>
      <c r="W15" s="646"/>
      <c r="X15" s="646"/>
      <c r="Y15" s="647"/>
      <c r="Z15" s="648" t="s">
        <v>232</v>
      </c>
      <c r="AA15" s="648"/>
      <c r="AB15" s="648"/>
      <c r="AC15" s="648"/>
      <c r="AD15" s="649" t="s">
        <v>232</v>
      </c>
      <c r="AE15" s="649"/>
      <c r="AF15" s="649"/>
      <c r="AG15" s="649"/>
      <c r="AH15" s="649"/>
      <c r="AI15" s="649"/>
      <c r="AJ15" s="649"/>
      <c r="AK15" s="649"/>
      <c r="AL15" s="650" t="s">
        <v>232</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20192</v>
      </c>
      <c r="BH15" s="646"/>
      <c r="BI15" s="646"/>
      <c r="BJ15" s="646"/>
      <c r="BK15" s="646"/>
      <c r="BL15" s="646"/>
      <c r="BM15" s="646"/>
      <c r="BN15" s="647"/>
      <c r="BO15" s="648">
        <v>9.1</v>
      </c>
      <c r="BP15" s="648"/>
      <c r="BQ15" s="648"/>
      <c r="BR15" s="648"/>
      <c r="BS15" s="654" t="s">
        <v>126</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300944</v>
      </c>
      <c r="CS15" s="646"/>
      <c r="CT15" s="646"/>
      <c r="CU15" s="646"/>
      <c r="CV15" s="646"/>
      <c r="CW15" s="646"/>
      <c r="CX15" s="646"/>
      <c r="CY15" s="647"/>
      <c r="CZ15" s="648">
        <v>8</v>
      </c>
      <c r="DA15" s="648"/>
      <c r="DB15" s="648"/>
      <c r="DC15" s="648"/>
      <c r="DD15" s="654">
        <v>30586</v>
      </c>
      <c r="DE15" s="646"/>
      <c r="DF15" s="646"/>
      <c r="DG15" s="646"/>
      <c r="DH15" s="646"/>
      <c r="DI15" s="646"/>
      <c r="DJ15" s="646"/>
      <c r="DK15" s="646"/>
      <c r="DL15" s="646"/>
      <c r="DM15" s="646"/>
      <c r="DN15" s="646"/>
      <c r="DO15" s="646"/>
      <c r="DP15" s="647"/>
      <c r="DQ15" s="654">
        <v>282608</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685</v>
      </c>
      <c r="S16" s="646"/>
      <c r="T16" s="646"/>
      <c r="U16" s="646"/>
      <c r="V16" s="646"/>
      <c r="W16" s="646"/>
      <c r="X16" s="646"/>
      <c r="Y16" s="647"/>
      <c r="Z16" s="648">
        <v>0</v>
      </c>
      <c r="AA16" s="648"/>
      <c r="AB16" s="648"/>
      <c r="AC16" s="648"/>
      <c r="AD16" s="649">
        <v>685</v>
      </c>
      <c r="AE16" s="649"/>
      <c r="AF16" s="649"/>
      <c r="AG16" s="649"/>
      <c r="AH16" s="649"/>
      <c r="AI16" s="649"/>
      <c r="AJ16" s="649"/>
      <c r="AK16" s="649"/>
      <c r="AL16" s="650">
        <v>0</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232</v>
      </c>
      <c r="BH16" s="646"/>
      <c r="BI16" s="646"/>
      <c r="BJ16" s="646"/>
      <c r="BK16" s="646"/>
      <c r="BL16" s="646"/>
      <c r="BM16" s="646"/>
      <c r="BN16" s="647"/>
      <c r="BO16" s="648" t="s">
        <v>232</v>
      </c>
      <c r="BP16" s="648"/>
      <c r="BQ16" s="648"/>
      <c r="BR16" s="648"/>
      <c r="BS16" s="654" t="s">
        <v>232</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t="s">
        <v>232</v>
      </c>
      <c r="CS16" s="646"/>
      <c r="CT16" s="646"/>
      <c r="CU16" s="646"/>
      <c r="CV16" s="646"/>
      <c r="CW16" s="646"/>
      <c r="CX16" s="646"/>
      <c r="CY16" s="647"/>
      <c r="CZ16" s="648" t="s">
        <v>232</v>
      </c>
      <c r="DA16" s="648"/>
      <c r="DB16" s="648"/>
      <c r="DC16" s="648"/>
      <c r="DD16" s="654" t="s">
        <v>126</v>
      </c>
      <c r="DE16" s="646"/>
      <c r="DF16" s="646"/>
      <c r="DG16" s="646"/>
      <c r="DH16" s="646"/>
      <c r="DI16" s="646"/>
      <c r="DJ16" s="646"/>
      <c r="DK16" s="646"/>
      <c r="DL16" s="646"/>
      <c r="DM16" s="646"/>
      <c r="DN16" s="646"/>
      <c r="DO16" s="646"/>
      <c r="DP16" s="647"/>
      <c r="DQ16" s="654" t="s">
        <v>126</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4837</v>
      </c>
      <c r="S17" s="646"/>
      <c r="T17" s="646"/>
      <c r="U17" s="646"/>
      <c r="V17" s="646"/>
      <c r="W17" s="646"/>
      <c r="X17" s="646"/>
      <c r="Y17" s="647"/>
      <c r="Z17" s="648">
        <v>0.1</v>
      </c>
      <c r="AA17" s="648"/>
      <c r="AB17" s="648"/>
      <c r="AC17" s="648"/>
      <c r="AD17" s="649">
        <v>4837</v>
      </c>
      <c r="AE17" s="649"/>
      <c r="AF17" s="649"/>
      <c r="AG17" s="649"/>
      <c r="AH17" s="649"/>
      <c r="AI17" s="649"/>
      <c r="AJ17" s="649"/>
      <c r="AK17" s="649"/>
      <c r="AL17" s="650">
        <v>0.2</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126</v>
      </c>
      <c r="BH17" s="646"/>
      <c r="BI17" s="646"/>
      <c r="BJ17" s="646"/>
      <c r="BK17" s="646"/>
      <c r="BL17" s="646"/>
      <c r="BM17" s="646"/>
      <c r="BN17" s="647"/>
      <c r="BO17" s="648" t="s">
        <v>171</v>
      </c>
      <c r="BP17" s="648"/>
      <c r="BQ17" s="648"/>
      <c r="BR17" s="648"/>
      <c r="BS17" s="654" t="s">
        <v>171</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471044</v>
      </c>
      <c r="CS17" s="646"/>
      <c r="CT17" s="646"/>
      <c r="CU17" s="646"/>
      <c r="CV17" s="646"/>
      <c r="CW17" s="646"/>
      <c r="CX17" s="646"/>
      <c r="CY17" s="647"/>
      <c r="CZ17" s="648">
        <v>12.5</v>
      </c>
      <c r="DA17" s="648"/>
      <c r="DB17" s="648"/>
      <c r="DC17" s="648"/>
      <c r="DD17" s="654" t="s">
        <v>171</v>
      </c>
      <c r="DE17" s="646"/>
      <c r="DF17" s="646"/>
      <c r="DG17" s="646"/>
      <c r="DH17" s="646"/>
      <c r="DI17" s="646"/>
      <c r="DJ17" s="646"/>
      <c r="DK17" s="646"/>
      <c r="DL17" s="646"/>
      <c r="DM17" s="646"/>
      <c r="DN17" s="646"/>
      <c r="DO17" s="646"/>
      <c r="DP17" s="647"/>
      <c r="DQ17" s="654">
        <v>459546</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51</v>
      </c>
      <c r="S18" s="646"/>
      <c r="T18" s="646"/>
      <c r="U18" s="646"/>
      <c r="V18" s="646"/>
      <c r="W18" s="646"/>
      <c r="X18" s="646"/>
      <c r="Y18" s="647"/>
      <c r="Z18" s="648">
        <v>0</v>
      </c>
      <c r="AA18" s="648"/>
      <c r="AB18" s="648"/>
      <c r="AC18" s="648"/>
      <c r="AD18" s="649">
        <v>51</v>
      </c>
      <c r="AE18" s="649"/>
      <c r="AF18" s="649"/>
      <c r="AG18" s="649"/>
      <c r="AH18" s="649"/>
      <c r="AI18" s="649"/>
      <c r="AJ18" s="649"/>
      <c r="AK18" s="649"/>
      <c r="AL18" s="650">
        <v>0</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232</v>
      </c>
      <c r="BP18" s="648"/>
      <c r="BQ18" s="648"/>
      <c r="BR18" s="648"/>
      <c r="BS18" s="654" t="s">
        <v>232</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126</v>
      </c>
      <c r="DA18" s="648"/>
      <c r="DB18" s="648"/>
      <c r="DC18" s="648"/>
      <c r="DD18" s="654" t="s">
        <v>232</v>
      </c>
      <c r="DE18" s="646"/>
      <c r="DF18" s="646"/>
      <c r="DG18" s="646"/>
      <c r="DH18" s="646"/>
      <c r="DI18" s="646"/>
      <c r="DJ18" s="646"/>
      <c r="DK18" s="646"/>
      <c r="DL18" s="646"/>
      <c r="DM18" s="646"/>
      <c r="DN18" s="646"/>
      <c r="DO18" s="646"/>
      <c r="DP18" s="647"/>
      <c r="DQ18" s="654" t="s">
        <v>126</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351</v>
      </c>
      <c r="S19" s="646"/>
      <c r="T19" s="646"/>
      <c r="U19" s="646"/>
      <c r="V19" s="646"/>
      <c r="W19" s="646"/>
      <c r="X19" s="646"/>
      <c r="Y19" s="647"/>
      <c r="Z19" s="648">
        <v>0</v>
      </c>
      <c r="AA19" s="648"/>
      <c r="AB19" s="648"/>
      <c r="AC19" s="648"/>
      <c r="AD19" s="649">
        <v>351</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8998</v>
      </c>
      <c r="BH19" s="646"/>
      <c r="BI19" s="646"/>
      <c r="BJ19" s="646"/>
      <c r="BK19" s="646"/>
      <c r="BL19" s="646"/>
      <c r="BM19" s="646"/>
      <c r="BN19" s="647"/>
      <c r="BO19" s="648">
        <v>4.0999999999999996</v>
      </c>
      <c r="BP19" s="648"/>
      <c r="BQ19" s="648"/>
      <c r="BR19" s="648"/>
      <c r="BS19" s="654" t="s">
        <v>126</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232</v>
      </c>
      <c r="CS19" s="646"/>
      <c r="CT19" s="646"/>
      <c r="CU19" s="646"/>
      <c r="CV19" s="646"/>
      <c r="CW19" s="646"/>
      <c r="CX19" s="646"/>
      <c r="CY19" s="647"/>
      <c r="CZ19" s="648" t="s">
        <v>232</v>
      </c>
      <c r="DA19" s="648"/>
      <c r="DB19" s="648"/>
      <c r="DC19" s="648"/>
      <c r="DD19" s="654" t="s">
        <v>171</v>
      </c>
      <c r="DE19" s="646"/>
      <c r="DF19" s="646"/>
      <c r="DG19" s="646"/>
      <c r="DH19" s="646"/>
      <c r="DI19" s="646"/>
      <c r="DJ19" s="646"/>
      <c r="DK19" s="646"/>
      <c r="DL19" s="646"/>
      <c r="DM19" s="646"/>
      <c r="DN19" s="646"/>
      <c r="DO19" s="646"/>
      <c r="DP19" s="647"/>
      <c r="DQ19" s="654" t="s">
        <v>126</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61</v>
      </c>
      <c r="S20" s="646"/>
      <c r="T20" s="646"/>
      <c r="U20" s="646"/>
      <c r="V20" s="646"/>
      <c r="W20" s="646"/>
      <c r="X20" s="646"/>
      <c r="Y20" s="647"/>
      <c r="Z20" s="648">
        <v>0</v>
      </c>
      <c r="AA20" s="648"/>
      <c r="AB20" s="648"/>
      <c r="AC20" s="648"/>
      <c r="AD20" s="649">
        <v>61</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8998</v>
      </c>
      <c r="BH20" s="646"/>
      <c r="BI20" s="646"/>
      <c r="BJ20" s="646"/>
      <c r="BK20" s="646"/>
      <c r="BL20" s="646"/>
      <c r="BM20" s="646"/>
      <c r="BN20" s="647"/>
      <c r="BO20" s="648">
        <v>4.0999999999999996</v>
      </c>
      <c r="BP20" s="648"/>
      <c r="BQ20" s="648"/>
      <c r="BR20" s="648"/>
      <c r="BS20" s="654" t="s">
        <v>232</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3778072</v>
      </c>
      <c r="CS20" s="646"/>
      <c r="CT20" s="646"/>
      <c r="CU20" s="646"/>
      <c r="CV20" s="646"/>
      <c r="CW20" s="646"/>
      <c r="CX20" s="646"/>
      <c r="CY20" s="647"/>
      <c r="CZ20" s="648">
        <v>100</v>
      </c>
      <c r="DA20" s="648"/>
      <c r="DB20" s="648"/>
      <c r="DC20" s="648"/>
      <c r="DD20" s="654">
        <v>549861</v>
      </c>
      <c r="DE20" s="646"/>
      <c r="DF20" s="646"/>
      <c r="DG20" s="646"/>
      <c r="DH20" s="646"/>
      <c r="DI20" s="646"/>
      <c r="DJ20" s="646"/>
      <c r="DK20" s="646"/>
      <c r="DL20" s="646"/>
      <c r="DM20" s="646"/>
      <c r="DN20" s="646"/>
      <c r="DO20" s="646"/>
      <c r="DP20" s="647"/>
      <c r="DQ20" s="654">
        <v>2619339</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4374</v>
      </c>
      <c r="S21" s="646"/>
      <c r="T21" s="646"/>
      <c r="U21" s="646"/>
      <c r="V21" s="646"/>
      <c r="W21" s="646"/>
      <c r="X21" s="646"/>
      <c r="Y21" s="647"/>
      <c r="Z21" s="648">
        <v>0.1</v>
      </c>
      <c r="AA21" s="648"/>
      <c r="AB21" s="648"/>
      <c r="AC21" s="648"/>
      <c r="AD21" s="649">
        <v>4374</v>
      </c>
      <c r="AE21" s="649"/>
      <c r="AF21" s="649"/>
      <c r="AG21" s="649"/>
      <c r="AH21" s="649"/>
      <c r="AI21" s="649"/>
      <c r="AJ21" s="649"/>
      <c r="AK21" s="649"/>
      <c r="AL21" s="650">
        <v>0.2</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8998</v>
      </c>
      <c r="BH21" s="646"/>
      <c r="BI21" s="646"/>
      <c r="BJ21" s="646"/>
      <c r="BK21" s="646"/>
      <c r="BL21" s="646"/>
      <c r="BM21" s="646"/>
      <c r="BN21" s="647"/>
      <c r="BO21" s="648">
        <v>4.0999999999999996</v>
      </c>
      <c r="BP21" s="648"/>
      <c r="BQ21" s="648"/>
      <c r="BR21" s="648"/>
      <c r="BS21" s="654" t="s">
        <v>126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2057685</v>
      </c>
      <c r="S22" s="646"/>
      <c r="T22" s="646"/>
      <c r="U22" s="646"/>
      <c r="V22" s="646"/>
      <c r="W22" s="646"/>
      <c r="X22" s="646"/>
      <c r="Y22" s="647"/>
      <c r="Z22" s="648">
        <v>53.6</v>
      </c>
      <c r="AA22" s="648"/>
      <c r="AB22" s="648"/>
      <c r="AC22" s="648"/>
      <c r="AD22" s="649">
        <v>1748381</v>
      </c>
      <c r="AE22" s="649"/>
      <c r="AF22" s="649"/>
      <c r="AG22" s="649"/>
      <c r="AH22" s="649"/>
      <c r="AI22" s="649"/>
      <c r="AJ22" s="649"/>
      <c r="AK22" s="649"/>
      <c r="AL22" s="650">
        <v>83.6</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126</v>
      </c>
      <c r="BH22" s="646"/>
      <c r="BI22" s="646"/>
      <c r="BJ22" s="646"/>
      <c r="BK22" s="646"/>
      <c r="BL22" s="646"/>
      <c r="BM22" s="646"/>
      <c r="BN22" s="647"/>
      <c r="BO22" s="648" t="s">
        <v>171</v>
      </c>
      <c r="BP22" s="648"/>
      <c r="BQ22" s="648"/>
      <c r="BR22" s="648"/>
      <c r="BS22" s="654" t="s">
        <v>232</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1748381</v>
      </c>
      <c r="S23" s="646"/>
      <c r="T23" s="646"/>
      <c r="U23" s="646"/>
      <c r="V23" s="646"/>
      <c r="W23" s="646"/>
      <c r="X23" s="646"/>
      <c r="Y23" s="647"/>
      <c r="Z23" s="648">
        <v>45.6</v>
      </c>
      <c r="AA23" s="648"/>
      <c r="AB23" s="648"/>
      <c r="AC23" s="648"/>
      <c r="AD23" s="649">
        <v>1748381</v>
      </c>
      <c r="AE23" s="649"/>
      <c r="AF23" s="649"/>
      <c r="AG23" s="649"/>
      <c r="AH23" s="649"/>
      <c r="AI23" s="649"/>
      <c r="AJ23" s="649"/>
      <c r="AK23" s="649"/>
      <c r="AL23" s="650">
        <v>83.6</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126</v>
      </c>
      <c r="BH23" s="646"/>
      <c r="BI23" s="646"/>
      <c r="BJ23" s="646"/>
      <c r="BK23" s="646"/>
      <c r="BL23" s="646"/>
      <c r="BM23" s="646"/>
      <c r="BN23" s="647"/>
      <c r="BO23" s="648" t="s">
        <v>126</v>
      </c>
      <c r="BP23" s="648"/>
      <c r="BQ23" s="648"/>
      <c r="BR23" s="648"/>
      <c r="BS23" s="654" t="s">
        <v>232</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309304</v>
      </c>
      <c r="S24" s="646"/>
      <c r="T24" s="646"/>
      <c r="U24" s="646"/>
      <c r="V24" s="646"/>
      <c r="W24" s="646"/>
      <c r="X24" s="646"/>
      <c r="Y24" s="647"/>
      <c r="Z24" s="648">
        <v>8.1</v>
      </c>
      <c r="AA24" s="648"/>
      <c r="AB24" s="648"/>
      <c r="AC24" s="648"/>
      <c r="AD24" s="649" t="s">
        <v>232</v>
      </c>
      <c r="AE24" s="649"/>
      <c r="AF24" s="649"/>
      <c r="AG24" s="649"/>
      <c r="AH24" s="649"/>
      <c r="AI24" s="649"/>
      <c r="AJ24" s="649"/>
      <c r="AK24" s="649"/>
      <c r="AL24" s="650" t="s">
        <v>126</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232</v>
      </c>
      <c r="BH24" s="646"/>
      <c r="BI24" s="646"/>
      <c r="BJ24" s="646"/>
      <c r="BK24" s="646"/>
      <c r="BL24" s="646"/>
      <c r="BM24" s="646"/>
      <c r="BN24" s="647"/>
      <c r="BO24" s="648" t="s">
        <v>171</v>
      </c>
      <c r="BP24" s="648"/>
      <c r="BQ24" s="648"/>
      <c r="BR24" s="648"/>
      <c r="BS24" s="654" t="s">
        <v>232</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1055331</v>
      </c>
      <c r="CS24" s="635"/>
      <c r="CT24" s="635"/>
      <c r="CU24" s="635"/>
      <c r="CV24" s="635"/>
      <c r="CW24" s="635"/>
      <c r="CX24" s="635"/>
      <c r="CY24" s="636"/>
      <c r="CZ24" s="639">
        <v>27.9</v>
      </c>
      <c r="DA24" s="640"/>
      <c r="DB24" s="640"/>
      <c r="DC24" s="659"/>
      <c r="DD24" s="679">
        <v>963060</v>
      </c>
      <c r="DE24" s="635"/>
      <c r="DF24" s="635"/>
      <c r="DG24" s="635"/>
      <c r="DH24" s="635"/>
      <c r="DI24" s="635"/>
      <c r="DJ24" s="635"/>
      <c r="DK24" s="636"/>
      <c r="DL24" s="679">
        <v>953745</v>
      </c>
      <c r="DM24" s="635"/>
      <c r="DN24" s="635"/>
      <c r="DO24" s="635"/>
      <c r="DP24" s="635"/>
      <c r="DQ24" s="635"/>
      <c r="DR24" s="635"/>
      <c r="DS24" s="635"/>
      <c r="DT24" s="635"/>
      <c r="DU24" s="635"/>
      <c r="DV24" s="636"/>
      <c r="DW24" s="639">
        <v>44.5</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126</v>
      </c>
      <c r="S25" s="646"/>
      <c r="T25" s="646"/>
      <c r="U25" s="646"/>
      <c r="V25" s="646"/>
      <c r="W25" s="646"/>
      <c r="X25" s="646"/>
      <c r="Y25" s="647"/>
      <c r="Z25" s="648" t="s">
        <v>126</v>
      </c>
      <c r="AA25" s="648"/>
      <c r="AB25" s="648"/>
      <c r="AC25" s="648"/>
      <c r="AD25" s="649" t="s">
        <v>232</v>
      </c>
      <c r="AE25" s="649"/>
      <c r="AF25" s="649"/>
      <c r="AG25" s="649"/>
      <c r="AH25" s="649"/>
      <c r="AI25" s="649"/>
      <c r="AJ25" s="649"/>
      <c r="AK25" s="649"/>
      <c r="AL25" s="650" t="s">
        <v>232</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171</v>
      </c>
      <c r="BH25" s="646"/>
      <c r="BI25" s="646"/>
      <c r="BJ25" s="646"/>
      <c r="BK25" s="646"/>
      <c r="BL25" s="646"/>
      <c r="BM25" s="646"/>
      <c r="BN25" s="647"/>
      <c r="BO25" s="648" t="s">
        <v>126</v>
      </c>
      <c r="BP25" s="648"/>
      <c r="BQ25" s="648"/>
      <c r="BR25" s="648"/>
      <c r="BS25" s="654" t="s">
        <v>232</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493709</v>
      </c>
      <c r="CS25" s="680"/>
      <c r="CT25" s="680"/>
      <c r="CU25" s="680"/>
      <c r="CV25" s="680"/>
      <c r="CW25" s="680"/>
      <c r="CX25" s="680"/>
      <c r="CY25" s="681"/>
      <c r="CZ25" s="650">
        <v>13.1</v>
      </c>
      <c r="DA25" s="682"/>
      <c r="DB25" s="682"/>
      <c r="DC25" s="685"/>
      <c r="DD25" s="654">
        <v>478150</v>
      </c>
      <c r="DE25" s="680"/>
      <c r="DF25" s="680"/>
      <c r="DG25" s="680"/>
      <c r="DH25" s="680"/>
      <c r="DI25" s="680"/>
      <c r="DJ25" s="680"/>
      <c r="DK25" s="681"/>
      <c r="DL25" s="654">
        <v>470293</v>
      </c>
      <c r="DM25" s="680"/>
      <c r="DN25" s="680"/>
      <c r="DO25" s="680"/>
      <c r="DP25" s="680"/>
      <c r="DQ25" s="680"/>
      <c r="DR25" s="680"/>
      <c r="DS25" s="680"/>
      <c r="DT25" s="680"/>
      <c r="DU25" s="680"/>
      <c r="DV25" s="681"/>
      <c r="DW25" s="650">
        <v>21.9</v>
      </c>
      <c r="DX25" s="682"/>
      <c r="DY25" s="682"/>
      <c r="DZ25" s="682"/>
      <c r="EA25" s="682"/>
      <c r="EB25" s="682"/>
      <c r="EC25" s="683"/>
    </row>
    <row r="26" spans="2:133" ht="11.25" customHeight="1" x14ac:dyDescent="0.15">
      <c r="B26" s="642" t="s">
        <v>293</v>
      </c>
      <c r="C26" s="643"/>
      <c r="D26" s="643"/>
      <c r="E26" s="643"/>
      <c r="F26" s="643"/>
      <c r="G26" s="643"/>
      <c r="H26" s="643"/>
      <c r="I26" s="643"/>
      <c r="J26" s="643"/>
      <c r="K26" s="643"/>
      <c r="L26" s="643"/>
      <c r="M26" s="643"/>
      <c r="N26" s="643"/>
      <c r="O26" s="643"/>
      <c r="P26" s="643"/>
      <c r="Q26" s="644"/>
      <c r="R26" s="645">
        <v>2354414</v>
      </c>
      <c r="S26" s="646"/>
      <c r="T26" s="646"/>
      <c r="U26" s="646"/>
      <c r="V26" s="646"/>
      <c r="W26" s="646"/>
      <c r="X26" s="646"/>
      <c r="Y26" s="647"/>
      <c r="Z26" s="648">
        <v>61.3</v>
      </c>
      <c r="AA26" s="648"/>
      <c r="AB26" s="648"/>
      <c r="AC26" s="648"/>
      <c r="AD26" s="649">
        <v>2045110</v>
      </c>
      <c r="AE26" s="649"/>
      <c r="AF26" s="649"/>
      <c r="AG26" s="649"/>
      <c r="AH26" s="649"/>
      <c r="AI26" s="649"/>
      <c r="AJ26" s="649"/>
      <c r="AK26" s="649"/>
      <c r="AL26" s="650">
        <v>97.8</v>
      </c>
      <c r="AM26" s="651"/>
      <c r="AN26" s="651"/>
      <c r="AO26" s="652"/>
      <c r="AP26" s="664" t="s">
        <v>294</v>
      </c>
      <c r="AQ26" s="684"/>
      <c r="AR26" s="684"/>
      <c r="AS26" s="684"/>
      <c r="AT26" s="684"/>
      <c r="AU26" s="684"/>
      <c r="AV26" s="684"/>
      <c r="AW26" s="684"/>
      <c r="AX26" s="684"/>
      <c r="AY26" s="684"/>
      <c r="AZ26" s="684"/>
      <c r="BA26" s="684"/>
      <c r="BB26" s="684"/>
      <c r="BC26" s="684"/>
      <c r="BD26" s="684"/>
      <c r="BE26" s="684"/>
      <c r="BF26" s="666"/>
      <c r="BG26" s="645" t="s">
        <v>232</v>
      </c>
      <c r="BH26" s="646"/>
      <c r="BI26" s="646"/>
      <c r="BJ26" s="646"/>
      <c r="BK26" s="646"/>
      <c r="BL26" s="646"/>
      <c r="BM26" s="646"/>
      <c r="BN26" s="647"/>
      <c r="BO26" s="648" t="s">
        <v>171</v>
      </c>
      <c r="BP26" s="648"/>
      <c r="BQ26" s="648"/>
      <c r="BR26" s="648"/>
      <c r="BS26" s="654" t="s">
        <v>126</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301317</v>
      </c>
      <c r="CS26" s="646"/>
      <c r="CT26" s="646"/>
      <c r="CU26" s="646"/>
      <c r="CV26" s="646"/>
      <c r="CW26" s="646"/>
      <c r="CX26" s="646"/>
      <c r="CY26" s="647"/>
      <c r="CZ26" s="650">
        <v>8</v>
      </c>
      <c r="DA26" s="682"/>
      <c r="DB26" s="682"/>
      <c r="DC26" s="685"/>
      <c r="DD26" s="654">
        <v>288542</v>
      </c>
      <c r="DE26" s="646"/>
      <c r="DF26" s="646"/>
      <c r="DG26" s="646"/>
      <c r="DH26" s="646"/>
      <c r="DI26" s="646"/>
      <c r="DJ26" s="646"/>
      <c r="DK26" s="647"/>
      <c r="DL26" s="654" t="s">
        <v>232</v>
      </c>
      <c r="DM26" s="646"/>
      <c r="DN26" s="646"/>
      <c r="DO26" s="646"/>
      <c r="DP26" s="646"/>
      <c r="DQ26" s="646"/>
      <c r="DR26" s="646"/>
      <c r="DS26" s="646"/>
      <c r="DT26" s="646"/>
      <c r="DU26" s="646"/>
      <c r="DV26" s="647"/>
      <c r="DW26" s="650" t="s">
        <v>232</v>
      </c>
      <c r="DX26" s="682"/>
      <c r="DY26" s="682"/>
      <c r="DZ26" s="682"/>
      <c r="EA26" s="682"/>
      <c r="EB26" s="682"/>
      <c r="EC26" s="683"/>
    </row>
    <row r="27" spans="2:133" ht="11.25" customHeight="1" x14ac:dyDescent="0.15">
      <c r="B27" s="642" t="s">
        <v>296</v>
      </c>
      <c r="C27" s="643"/>
      <c r="D27" s="643"/>
      <c r="E27" s="643"/>
      <c r="F27" s="643"/>
      <c r="G27" s="643"/>
      <c r="H27" s="643"/>
      <c r="I27" s="643"/>
      <c r="J27" s="643"/>
      <c r="K27" s="643"/>
      <c r="L27" s="643"/>
      <c r="M27" s="643"/>
      <c r="N27" s="643"/>
      <c r="O27" s="643"/>
      <c r="P27" s="643"/>
      <c r="Q27" s="644"/>
      <c r="R27" s="645" t="s">
        <v>232</v>
      </c>
      <c r="S27" s="646"/>
      <c r="T27" s="646"/>
      <c r="U27" s="646"/>
      <c r="V27" s="646"/>
      <c r="W27" s="646"/>
      <c r="X27" s="646"/>
      <c r="Y27" s="647"/>
      <c r="Z27" s="648" t="s">
        <v>126</v>
      </c>
      <c r="AA27" s="648"/>
      <c r="AB27" s="648"/>
      <c r="AC27" s="648"/>
      <c r="AD27" s="649" t="s">
        <v>232</v>
      </c>
      <c r="AE27" s="649"/>
      <c r="AF27" s="649"/>
      <c r="AG27" s="649"/>
      <c r="AH27" s="649"/>
      <c r="AI27" s="649"/>
      <c r="AJ27" s="649"/>
      <c r="AK27" s="649"/>
      <c r="AL27" s="650" t="s">
        <v>171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221505</v>
      </c>
      <c r="BH27" s="646"/>
      <c r="BI27" s="646"/>
      <c r="BJ27" s="646"/>
      <c r="BK27" s="646"/>
      <c r="BL27" s="646"/>
      <c r="BM27" s="646"/>
      <c r="BN27" s="647"/>
      <c r="BO27" s="648">
        <v>100</v>
      </c>
      <c r="BP27" s="648"/>
      <c r="BQ27" s="648"/>
      <c r="BR27" s="648"/>
      <c r="BS27" s="654">
        <v>1494</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90578</v>
      </c>
      <c r="CS27" s="680"/>
      <c r="CT27" s="680"/>
      <c r="CU27" s="680"/>
      <c r="CV27" s="680"/>
      <c r="CW27" s="680"/>
      <c r="CX27" s="680"/>
      <c r="CY27" s="681"/>
      <c r="CZ27" s="650">
        <v>2.4</v>
      </c>
      <c r="DA27" s="682"/>
      <c r="DB27" s="682"/>
      <c r="DC27" s="685"/>
      <c r="DD27" s="654">
        <v>25364</v>
      </c>
      <c r="DE27" s="680"/>
      <c r="DF27" s="680"/>
      <c r="DG27" s="680"/>
      <c r="DH27" s="680"/>
      <c r="DI27" s="680"/>
      <c r="DJ27" s="680"/>
      <c r="DK27" s="681"/>
      <c r="DL27" s="654">
        <v>23906</v>
      </c>
      <c r="DM27" s="680"/>
      <c r="DN27" s="680"/>
      <c r="DO27" s="680"/>
      <c r="DP27" s="680"/>
      <c r="DQ27" s="680"/>
      <c r="DR27" s="680"/>
      <c r="DS27" s="680"/>
      <c r="DT27" s="680"/>
      <c r="DU27" s="680"/>
      <c r="DV27" s="681"/>
      <c r="DW27" s="650">
        <v>1.1000000000000001</v>
      </c>
      <c r="DX27" s="682"/>
      <c r="DY27" s="682"/>
      <c r="DZ27" s="682"/>
      <c r="EA27" s="682"/>
      <c r="EB27" s="682"/>
      <c r="EC27" s="683"/>
    </row>
    <row r="28" spans="2:133" ht="11.25" customHeight="1" x14ac:dyDescent="0.15">
      <c r="B28" s="642" t="s">
        <v>299</v>
      </c>
      <c r="C28" s="643"/>
      <c r="D28" s="643"/>
      <c r="E28" s="643"/>
      <c r="F28" s="643"/>
      <c r="G28" s="643"/>
      <c r="H28" s="643"/>
      <c r="I28" s="643"/>
      <c r="J28" s="643"/>
      <c r="K28" s="643"/>
      <c r="L28" s="643"/>
      <c r="M28" s="643"/>
      <c r="N28" s="643"/>
      <c r="O28" s="643"/>
      <c r="P28" s="643"/>
      <c r="Q28" s="644"/>
      <c r="R28" s="645">
        <v>12306</v>
      </c>
      <c r="S28" s="646"/>
      <c r="T28" s="646"/>
      <c r="U28" s="646"/>
      <c r="V28" s="646"/>
      <c r="W28" s="646"/>
      <c r="X28" s="646"/>
      <c r="Y28" s="647"/>
      <c r="Z28" s="648">
        <v>0.3</v>
      </c>
      <c r="AA28" s="648"/>
      <c r="AB28" s="648"/>
      <c r="AC28" s="648"/>
      <c r="AD28" s="649">
        <v>9776</v>
      </c>
      <c r="AE28" s="649"/>
      <c r="AF28" s="649"/>
      <c r="AG28" s="649"/>
      <c r="AH28" s="649"/>
      <c r="AI28" s="649"/>
      <c r="AJ28" s="649"/>
      <c r="AK28" s="649"/>
      <c r="AL28" s="650">
        <v>0.5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471044</v>
      </c>
      <c r="CS28" s="646"/>
      <c r="CT28" s="646"/>
      <c r="CU28" s="646"/>
      <c r="CV28" s="646"/>
      <c r="CW28" s="646"/>
      <c r="CX28" s="646"/>
      <c r="CY28" s="647"/>
      <c r="CZ28" s="650">
        <v>12.5</v>
      </c>
      <c r="DA28" s="682"/>
      <c r="DB28" s="682"/>
      <c r="DC28" s="685"/>
      <c r="DD28" s="654">
        <v>459546</v>
      </c>
      <c r="DE28" s="646"/>
      <c r="DF28" s="646"/>
      <c r="DG28" s="646"/>
      <c r="DH28" s="646"/>
      <c r="DI28" s="646"/>
      <c r="DJ28" s="646"/>
      <c r="DK28" s="647"/>
      <c r="DL28" s="654">
        <v>459546</v>
      </c>
      <c r="DM28" s="646"/>
      <c r="DN28" s="646"/>
      <c r="DO28" s="646"/>
      <c r="DP28" s="646"/>
      <c r="DQ28" s="646"/>
      <c r="DR28" s="646"/>
      <c r="DS28" s="646"/>
      <c r="DT28" s="646"/>
      <c r="DU28" s="646"/>
      <c r="DV28" s="647"/>
      <c r="DW28" s="650">
        <v>21.4</v>
      </c>
      <c r="DX28" s="682"/>
      <c r="DY28" s="682"/>
      <c r="DZ28" s="682"/>
      <c r="EA28" s="682"/>
      <c r="EB28" s="682"/>
      <c r="EC28" s="683"/>
    </row>
    <row r="29" spans="2:133" ht="11.25" customHeight="1" x14ac:dyDescent="0.15">
      <c r="B29" s="642" t="s">
        <v>301</v>
      </c>
      <c r="C29" s="643"/>
      <c r="D29" s="643"/>
      <c r="E29" s="643"/>
      <c r="F29" s="643"/>
      <c r="G29" s="643"/>
      <c r="H29" s="643"/>
      <c r="I29" s="643"/>
      <c r="J29" s="643"/>
      <c r="K29" s="643"/>
      <c r="L29" s="643"/>
      <c r="M29" s="643"/>
      <c r="N29" s="643"/>
      <c r="O29" s="643"/>
      <c r="P29" s="643"/>
      <c r="Q29" s="644"/>
      <c r="R29" s="645">
        <v>94958</v>
      </c>
      <c r="S29" s="646"/>
      <c r="T29" s="646"/>
      <c r="U29" s="646"/>
      <c r="V29" s="646"/>
      <c r="W29" s="646"/>
      <c r="X29" s="646"/>
      <c r="Y29" s="647"/>
      <c r="Z29" s="648">
        <v>2.5</v>
      </c>
      <c r="AA29" s="648"/>
      <c r="AB29" s="648"/>
      <c r="AC29" s="648"/>
      <c r="AD29" s="649">
        <v>35972</v>
      </c>
      <c r="AE29" s="649"/>
      <c r="AF29" s="649"/>
      <c r="AG29" s="649"/>
      <c r="AH29" s="649"/>
      <c r="AI29" s="649"/>
      <c r="AJ29" s="649"/>
      <c r="AK29" s="649"/>
      <c r="AL29" s="650">
        <v>1.7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470944</v>
      </c>
      <c r="CS29" s="680"/>
      <c r="CT29" s="680"/>
      <c r="CU29" s="680"/>
      <c r="CV29" s="680"/>
      <c r="CW29" s="680"/>
      <c r="CX29" s="680"/>
      <c r="CY29" s="681"/>
      <c r="CZ29" s="650">
        <v>12.5</v>
      </c>
      <c r="DA29" s="682"/>
      <c r="DB29" s="682"/>
      <c r="DC29" s="685"/>
      <c r="DD29" s="654">
        <v>459446</v>
      </c>
      <c r="DE29" s="680"/>
      <c r="DF29" s="680"/>
      <c r="DG29" s="680"/>
      <c r="DH29" s="680"/>
      <c r="DI29" s="680"/>
      <c r="DJ29" s="680"/>
      <c r="DK29" s="681"/>
      <c r="DL29" s="654">
        <v>459446</v>
      </c>
      <c r="DM29" s="680"/>
      <c r="DN29" s="680"/>
      <c r="DO29" s="680"/>
      <c r="DP29" s="680"/>
      <c r="DQ29" s="680"/>
      <c r="DR29" s="680"/>
      <c r="DS29" s="680"/>
      <c r="DT29" s="680"/>
      <c r="DU29" s="680"/>
      <c r="DV29" s="681"/>
      <c r="DW29" s="650">
        <v>21.4</v>
      </c>
      <c r="DX29" s="682"/>
      <c r="DY29" s="682"/>
      <c r="DZ29" s="682"/>
      <c r="EA29" s="682"/>
      <c r="EB29" s="682"/>
      <c r="EC29" s="683"/>
    </row>
    <row r="30" spans="2:133" ht="11.25" customHeight="1" x14ac:dyDescent="0.15">
      <c r="B30" s="642" t="s">
        <v>304</v>
      </c>
      <c r="C30" s="643"/>
      <c r="D30" s="643"/>
      <c r="E30" s="643"/>
      <c r="F30" s="643"/>
      <c r="G30" s="643"/>
      <c r="H30" s="643"/>
      <c r="I30" s="643"/>
      <c r="J30" s="643"/>
      <c r="K30" s="643"/>
      <c r="L30" s="643"/>
      <c r="M30" s="643"/>
      <c r="N30" s="643"/>
      <c r="O30" s="643"/>
      <c r="P30" s="643"/>
      <c r="Q30" s="644"/>
      <c r="R30" s="645">
        <v>2386</v>
      </c>
      <c r="S30" s="646"/>
      <c r="T30" s="646"/>
      <c r="U30" s="646"/>
      <c r="V30" s="646"/>
      <c r="W30" s="646"/>
      <c r="X30" s="646"/>
      <c r="Y30" s="647"/>
      <c r="Z30" s="648">
        <v>0.1</v>
      </c>
      <c r="AA30" s="648"/>
      <c r="AB30" s="648"/>
      <c r="AC30" s="648"/>
      <c r="AD30" s="649" t="s">
        <v>126</v>
      </c>
      <c r="AE30" s="649"/>
      <c r="AF30" s="649"/>
      <c r="AG30" s="649"/>
      <c r="AH30" s="649"/>
      <c r="AI30" s="649"/>
      <c r="AJ30" s="649"/>
      <c r="AK30" s="649"/>
      <c r="AL30" s="650" t="s">
        <v>232</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451735</v>
      </c>
      <c r="CS30" s="646"/>
      <c r="CT30" s="646"/>
      <c r="CU30" s="646"/>
      <c r="CV30" s="646"/>
      <c r="CW30" s="646"/>
      <c r="CX30" s="646"/>
      <c r="CY30" s="647"/>
      <c r="CZ30" s="650">
        <v>12</v>
      </c>
      <c r="DA30" s="682"/>
      <c r="DB30" s="682"/>
      <c r="DC30" s="685"/>
      <c r="DD30" s="654">
        <v>441168</v>
      </c>
      <c r="DE30" s="646"/>
      <c r="DF30" s="646"/>
      <c r="DG30" s="646"/>
      <c r="DH30" s="646"/>
      <c r="DI30" s="646"/>
      <c r="DJ30" s="646"/>
      <c r="DK30" s="647"/>
      <c r="DL30" s="654">
        <v>441168</v>
      </c>
      <c r="DM30" s="646"/>
      <c r="DN30" s="646"/>
      <c r="DO30" s="646"/>
      <c r="DP30" s="646"/>
      <c r="DQ30" s="646"/>
      <c r="DR30" s="646"/>
      <c r="DS30" s="646"/>
      <c r="DT30" s="646"/>
      <c r="DU30" s="646"/>
      <c r="DV30" s="647"/>
      <c r="DW30" s="650">
        <v>20.6</v>
      </c>
      <c r="DX30" s="682"/>
      <c r="DY30" s="682"/>
      <c r="DZ30" s="682"/>
      <c r="EA30" s="682"/>
      <c r="EB30" s="682"/>
      <c r="EC30" s="683"/>
    </row>
    <row r="31" spans="2:133" ht="11.25" customHeight="1" x14ac:dyDescent="0.15">
      <c r="B31" s="642" t="s">
        <v>308</v>
      </c>
      <c r="C31" s="643"/>
      <c r="D31" s="643"/>
      <c r="E31" s="643"/>
      <c r="F31" s="643"/>
      <c r="G31" s="643"/>
      <c r="H31" s="643"/>
      <c r="I31" s="643"/>
      <c r="J31" s="643"/>
      <c r="K31" s="643"/>
      <c r="L31" s="643"/>
      <c r="M31" s="643"/>
      <c r="N31" s="643"/>
      <c r="O31" s="643"/>
      <c r="P31" s="643"/>
      <c r="Q31" s="644"/>
      <c r="R31" s="645">
        <v>225443</v>
      </c>
      <c r="S31" s="646"/>
      <c r="T31" s="646"/>
      <c r="U31" s="646"/>
      <c r="V31" s="646"/>
      <c r="W31" s="646"/>
      <c r="X31" s="646"/>
      <c r="Y31" s="647"/>
      <c r="Z31" s="648">
        <v>5.9</v>
      </c>
      <c r="AA31" s="648"/>
      <c r="AB31" s="648"/>
      <c r="AC31" s="648"/>
      <c r="AD31" s="649" t="s">
        <v>126</v>
      </c>
      <c r="AE31" s="649"/>
      <c r="AF31" s="649"/>
      <c r="AG31" s="649"/>
      <c r="AH31" s="649"/>
      <c r="AI31" s="649"/>
      <c r="AJ31" s="649"/>
      <c r="AK31" s="649"/>
      <c r="AL31" s="650" t="s">
        <v>171</v>
      </c>
      <c r="AM31" s="651"/>
      <c r="AN31" s="651"/>
      <c r="AO31" s="652"/>
      <c r="AP31" s="697" t="s">
        <v>309</v>
      </c>
      <c r="AQ31" s="698"/>
      <c r="AR31" s="698"/>
      <c r="AS31" s="698"/>
      <c r="AT31" s="703" t="s">
        <v>310</v>
      </c>
      <c r="AU31" s="231"/>
      <c r="AV31" s="231"/>
      <c r="AW31" s="231"/>
      <c r="AX31" s="631" t="s">
        <v>184</v>
      </c>
      <c r="AY31" s="632"/>
      <c r="AZ31" s="632"/>
      <c r="BA31" s="632"/>
      <c r="BB31" s="632"/>
      <c r="BC31" s="632"/>
      <c r="BD31" s="632"/>
      <c r="BE31" s="632"/>
      <c r="BF31" s="633"/>
      <c r="BG31" s="709">
        <v>97.6</v>
      </c>
      <c r="BH31" s="710"/>
      <c r="BI31" s="710"/>
      <c r="BJ31" s="710"/>
      <c r="BK31" s="710"/>
      <c r="BL31" s="710"/>
      <c r="BM31" s="640">
        <v>90.6</v>
      </c>
      <c r="BN31" s="710"/>
      <c r="BO31" s="710"/>
      <c r="BP31" s="710"/>
      <c r="BQ31" s="711"/>
      <c r="BR31" s="709">
        <v>99.7</v>
      </c>
      <c r="BS31" s="710"/>
      <c r="BT31" s="710"/>
      <c r="BU31" s="710"/>
      <c r="BV31" s="710"/>
      <c r="BW31" s="710"/>
      <c r="BX31" s="640">
        <v>92.7</v>
      </c>
      <c r="BY31" s="710"/>
      <c r="BZ31" s="710"/>
      <c r="CA31" s="710"/>
      <c r="CB31" s="711"/>
      <c r="CD31" s="693"/>
      <c r="CE31" s="694"/>
      <c r="CF31" s="660" t="s">
        <v>311</v>
      </c>
      <c r="CG31" s="661"/>
      <c r="CH31" s="661"/>
      <c r="CI31" s="661"/>
      <c r="CJ31" s="661"/>
      <c r="CK31" s="661"/>
      <c r="CL31" s="661"/>
      <c r="CM31" s="661"/>
      <c r="CN31" s="661"/>
      <c r="CO31" s="661"/>
      <c r="CP31" s="661"/>
      <c r="CQ31" s="662"/>
      <c r="CR31" s="645">
        <v>19209</v>
      </c>
      <c r="CS31" s="680"/>
      <c r="CT31" s="680"/>
      <c r="CU31" s="680"/>
      <c r="CV31" s="680"/>
      <c r="CW31" s="680"/>
      <c r="CX31" s="680"/>
      <c r="CY31" s="681"/>
      <c r="CZ31" s="650">
        <v>0.5</v>
      </c>
      <c r="DA31" s="682"/>
      <c r="DB31" s="682"/>
      <c r="DC31" s="685"/>
      <c r="DD31" s="654">
        <v>18278</v>
      </c>
      <c r="DE31" s="680"/>
      <c r="DF31" s="680"/>
      <c r="DG31" s="680"/>
      <c r="DH31" s="680"/>
      <c r="DI31" s="680"/>
      <c r="DJ31" s="680"/>
      <c r="DK31" s="681"/>
      <c r="DL31" s="654">
        <v>18278</v>
      </c>
      <c r="DM31" s="680"/>
      <c r="DN31" s="680"/>
      <c r="DO31" s="680"/>
      <c r="DP31" s="680"/>
      <c r="DQ31" s="680"/>
      <c r="DR31" s="680"/>
      <c r="DS31" s="680"/>
      <c r="DT31" s="680"/>
      <c r="DU31" s="680"/>
      <c r="DV31" s="681"/>
      <c r="DW31" s="650">
        <v>0.9</v>
      </c>
      <c r="DX31" s="682"/>
      <c r="DY31" s="682"/>
      <c r="DZ31" s="682"/>
      <c r="EA31" s="682"/>
      <c r="EB31" s="682"/>
      <c r="EC31" s="683"/>
    </row>
    <row r="32" spans="2:133" ht="11.25" customHeight="1" x14ac:dyDescent="0.15">
      <c r="B32" s="706" t="s">
        <v>312</v>
      </c>
      <c r="C32" s="707"/>
      <c r="D32" s="707"/>
      <c r="E32" s="707"/>
      <c r="F32" s="707"/>
      <c r="G32" s="707"/>
      <c r="H32" s="707"/>
      <c r="I32" s="707"/>
      <c r="J32" s="707"/>
      <c r="K32" s="707"/>
      <c r="L32" s="707"/>
      <c r="M32" s="707"/>
      <c r="N32" s="707"/>
      <c r="O32" s="707"/>
      <c r="P32" s="707"/>
      <c r="Q32" s="708"/>
      <c r="R32" s="645" t="s">
        <v>232</v>
      </c>
      <c r="S32" s="646"/>
      <c r="T32" s="646"/>
      <c r="U32" s="646"/>
      <c r="V32" s="646"/>
      <c r="W32" s="646"/>
      <c r="X32" s="646"/>
      <c r="Y32" s="647"/>
      <c r="Z32" s="648" t="s">
        <v>171</v>
      </c>
      <c r="AA32" s="648"/>
      <c r="AB32" s="648"/>
      <c r="AC32" s="648"/>
      <c r="AD32" s="649" t="s">
        <v>232</v>
      </c>
      <c r="AE32" s="649"/>
      <c r="AF32" s="649"/>
      <c r="AG32" s="649"/>
      <c r="AH32" s="649"/>
      <c r="AI32" s="649"/>
      <c r="AJ32" s="649"/>
      <c r="AK32" s="649"/>
      <c r="AL32" s="650" t="s">
        <v>126</v>
      </c>
      <c r="AM32" s="651"/>
      <c r="AN32" s="651"/>
      <c r="AO32" s="652"/>
      <c r="AP32" s="699"/>
      <c r="AQ32" s="700"/>
      <c r="AR32" s="700"/>
      <c r="AS32" s="700"/>
      <c r="AT32" s="704"/>
      <c r="AU32" s="230" t="s">
        <v>313</v>
      </c>
      <c r="AV32" s="230"/>
      <c r="AW32" s="230"/>
      <c r="AX32" s="642" t="s">
        <v>314</v>
      </c>
      <c r="AY32" s="643"/>
      <c r="AZ32" s="643"/>
      <c r="BA32" s="643"/>
      <c r="BB32" s="643"/>
      <c r="BC32" s="643"/>
      <c r="BD32" s="643"/>
      <c r="BE32" s="643"/>
      <c r="BF32" s="644"/>
      <c r="BG32" s="712">
        <v>96.9</v>
      </c>
      <c r="BH32" s="680"/>
      <c r="BI32" s="680"/>
      <c r="BJ32" s="680"/>
      <c r="BK32" s="680"/>
      <c r="BL32" s="680"/>
      <c r="BM32" s="651">
        <v>89.3</v>
      </c>
      <c r="BN32" s="713"/>
      <c r="BO32" s="713"/>
      <c r="BP32" s="713"/>
      <c r="BQ32" s="714"/>
      <c r="BR32" s="712">
        <v>99.8</v>
      </c>
      <c r="BS32" s="680"/>
      <c r="BT32" s="680"/>
      <c r="BU32" s="680"/>
      <c r="BV32" s="680"/>
      <c r="BW32" s="680"/>
      <c r="BX32" s="651">
        <v>92.1</v>
      </c>
      <c r="BY32" s="713"/>
      <c r="BZ32" s="713"/>
      <c r="CA32" s="713"/>
      <c r="CB32" s="714"/>
      <c r="CD32" s="695"/>
      <c r="CE32" s="696"/>
      <c r="CF32" s="660" t="s">
        <v>315</v>
      </c>
      <c r="CG32" s="661"/>
      <c r="CH32" s="661"/>
      <c r="CI32" s="661"/>
      <c r="CJ32" s="661"/>
      <c r="CK32" s="661"/>
      <c r="CL32" s="661"/>
      <c r="CM32" s="661"/>
      <c r="CN32" s="661"/>
      <c r="CO32" s="661"/>
      <c r="CP32" s="661"/>
      <c r="CQ32" s="662"/>
      <c r="CR32" s="645">
        <v>100</v>
      </c>
      <c r="CS32" s="646"/>
      <c r="CT32" s="646"/>
      <c r="CU32" s="646"/>
      <c r="CV32" s="646"/>
      <c r="CW32" s="646"/>
      <c r="CX32" s="646"/>
      <c r="CY32" s="647"/>
      <c r="CZ32" s="650">
        <v>0</v>
      </c>
      <c r="DA32" s="682"/>
      <c r="DB32" s="682"/>
      <c r="DC32" s="685"/>
      <c r="DD32" s="654">
        <v>100</v>
      </c>
      <c r="DE32" s="646"/>
      <c r="DF32" s="646"/>
      <c r="DG32" s="646"/>
      <c r="DH32" s="646"/>
      <c r="DI32" s="646"/>
      <c r="DJ32" s="646"/>
      <c r="DK32" s="647"/>
      <c r="DL32" s="654">
        <v>100</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316</v>
      </c>
      <c r="C33" s="643"/>
      <c r="D33" s="643"/>
      <c r="E33" s="643"/>
      <c r="F33" s="643"/>
      <c r="G33" s="643"/>
      <c r="H33" s="643"/>
      <c r="I33" s="643"/>
      <c r="J33" s="643"/>
      <c r="K33" s="643"/>
      <c r="L33" s="643"/>
      <c r="M33" s="643"/>
      <c r="N33" s="643"/>
      <c r="O33" s="643"/>
      <c r="P33" s="643"/>
      <c r="Q33" s="644"/>
      <c r="R33" s="645">
        <v>116898</v>
      </c>
      <c r="S33" s="646"/>
      <c r="T33" s="646"/>
      <c r="U33" s="646"/>
      <c r="V33" s="646"/>
      <c r="W33" s="646"/>
      <c r="X33" s="646"/>
      <c r="Y33" s="647"/>
      <c r="Z33" s="648">
        <v>3</v>
      </c>
      <c r="AA33" s="648"/>
      <c r="AB33" s="648"/>
      <c r="AC33" s="648"/>
      <c r="AD33" s="649" t="s">
        <v>126</v>
      </c>
      <c r="AE33" s="649"/>
      <c r="AF33" s="649"/>
      <c r="AG33" s="649"/>
      <c r="AH33" s="649"/>
      <c r="AI33" s="649"/>
      <c r="AJ33" s="649"/>
      <c r="AK33" s="649"/>
      <c r="AL33" s="650" t="s">
        <v>232</v>
      </c>
      <c r="AM33" s="651"/>
      <c r="AN33" s="651"/>
      <c r="AO33" s="652"/>
      <c r="AP33" s="701"/>
      <c r="AQ33" s="702"/>
      <c r="AR33" s="702"/>
      <c r="AS33" s="702"/>
      <c r="AT33" s="705"/>
      <c r="AU33" s="232"/>
      <c r="AV33" s="232"/>
      <c r="AW33" s="232"/>
      <c r="AX33" s="686" t="s">
        <v>317</v>
      </c>
      <c r="AY33" s="687"/>
      <c r="AZ33" s="687"/>
      <c r="BA33" s="687"/>
      <c r="BB33" s="687"/>
      <c r="BC33" s="687"/>
      <c r="BD33" s="687"/>
      <c r="BE33" s="687"/>
      <c r="BF33" s="688"/>
      <c r="BG33" s="715">
        <v>97.6</v>
      </c>
      <c r="BH33" s="716"/>
      <c r="BI33" s="716"/>
      <c r="BJ33" s="716"/>
      <c r="BK33" s="716"/>
      <c r="BL33" s="716"/>
      <c r="BM33" s="717">
        <v>87.9</v>
      </c>
      <c r="BN33" s="716"/>
      <c r="BO33" s="716"/>
      <c r="BP33" s="716"/>
      <c r="BQ33" s="718"/>
      <c r="BR33" s="715">
        <v>99.4</v>
      </c>
      <c r="BS33" s="716"/>
      <c r="BT33" s="716"/>
      <c r="BU33" s="716"/>
      <c r="BV33" s="716"/>
      <c r="BW33" s="716"/>
      <c r="BX33" s="717">
        <v>90</v>
      </c>
      <c r="BY33" s="716"/>
      <c r="BZ33" s="716"/>
      <c r="CA33" s="716"/>
      <c r="CB33" s="718"/>
      <c r="CD33" s="660" t="s">
        <v>318</v>
      </c>
      <c r="CE33" s="661"/>
      <c r="CF33" s="661"/>
      <c r="CG33" s="661"/>
      <c r="CH33" s="661"/>
      <c r="CI33" s="661"/>
      <c r="CJ33" s="661"/>
      <c r="CK33" s="661"/>
      <c r="CL33" s="661"/>
      <c r="CM33" s="661"/>
      <c r="CN33" s="661"/>
      <c r="CO33" s="661"/>
      <c r="CP33" s="661"/>
      <c r="CQ33" s="662"/>
      <c r="CR33" s="645">
        <v>2172880</v>
      </c>
      <c r="CS33" s="680"/>
      <c r="CT33" s="680"/>
      <c r="CU33" s="680"/>
      <c r="CV33" s="680"/>
      <c r="CW33" s="680"/>
      <c r="CX33" s="680"/>
      <c r="CY33" s="681"/>
      <c r="CZ33" s="650">
        <v>57.5</v>
      </c>
      <c r="DA33" s="682"/>
      <c r="DB33" s="682"/>
      <c r="DC33" s="685"/>
      <c r="DD33" s="654">
        <v>1592836</v>
      </c>
      <c r="DE33" s="680"/>
      <c r="DF33" s="680"/>
      <c r="DG33" s="680"/>
      <c r="DH33" s="680"/>
      <c r="DI33" s="680"/>
      <c r="DJ33" s="680"/>
      <c r="DK33" s="681"/>
      <c r="DL33" s="654">
        <v>700345</v>
      </c>
      <c r="DM33" s="680"/>
      <c r="DN33" s="680"/>
      <c r="DO33" s="680"/>
      <c r="DP33" s="680"/>
      <c r="DQ33" s="680"/>
      <c r="DR33" s="680"/>
      <c r="DS33" s="680"/>
      <c r="DT33" s="680"/>
      <c r="DU33" s="680"/>
      <c r="DV33" s="681"/>
      <c r="DW33" s="650">
        <v>32.6</v>
      </c>
      <c r="DX33" s="682"/>
      <c r="DY33" s="682"/>
      <c r="DZ33" s="682"/>
      <c r="EA33" s="682"/>
      <c r="EB33" s="682"/>
      <c r="EC33" s="683"/>
    </row>
    <row r="34" spans="2:133" ht="11.25" customHeight="1" x14ac:dyDescent="0.15">
      <c r="B34" s="642" t="s">
        <v>319</v>
      </c>
      <c r="C34" s="643"/>
      <c r="D34" s="643"/>
      <c r="E34" s="643"/>
      <c r="F34" s="643"/>
      <c r="G34" s="643"/>
      <c r="H34" s="643"/>
      <c r="I34" s="643"/>
      <c r="J34" s="643"/>
      <c r="K34" s="643"/>
      <c r="L34" s="643"/>
      <c r="M34" s="643"/>
      <c r="N34" s="643"/>
      <c r="O34" s="643"/>
      <c r="P34" s="643"/>
      <c r="Q34" s="644"/>
      <c r="R34" s="645">
        <v>20790</v>
      </c>
      <c r="S34" s="646"/>
      <c r="T34" s="646"/>
      <c r="U34" s="646"/>
      <c r="V34" s="646"/>
      <c r="W34" s="646"/>
      <c r="X34" s="646"/>
      <c r="Y34" s="647"/>
      <c r="Z34" s="648">
        <v>0.5</v>
      </c>
      <c r="AA34" s="648"/>
      <c r="AB34" s="648"/>
      <c r="AC34" s="648"/>
      <c r="AD34" s="649" t="s">
        <v>126</v>
      </c>
      <c r="AE34" s="649"/>
      <c r="AF34" s="649"/>
      <c r="AG34" s="649"/>
      <c r="AH34" s="649"/>
      <c r="AI34" s="649"/>
      <c r="AJ34" s="649"/>
      <c r="AK34" s="649"/>
      <c r="AL34" s="650" t="s">
        <v>232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726228</v>
      </c>
      <c r="CS34" s="646"/>
      <c r="CT34" s="646"/>
      <c r="CU34" s="646"/>
      <c r="CV34" s="646"/>
      <c r="CW34" s="646"/>
      <c r="CX34" s="646"/>
      <c r="CY34" s="647"/>
      <c r="CZ34" s="650">
        <v>19.2</v>
      </c>
      <c r="DA34" s="682"/>
      <c r="DB34" s="682"/>
      <c r="DC34" s="685"/>
      <c r="DD34" s="654">
        <v>445288</v>
      </c>
      <c r="DE34" s="646"/>
      <c r="DF34" s="646"/>
      <c r="DG34" s="646"/>
      <c r="DH34" s="646"/>
      <c r="DI34" s="646"/>
      <c r="DJ34" s="646"/>
      <c r="DK34" s="647"/>
      <c r="DL34" s="654">
        <v>372414</v>
      </c>
      <c r="DM34" s="646"/>
      <c r="DN34" s="646"/>
      <c r="DO34" s="646"/>
      <c r="DP34" s="646"/>
      <c r="DQ34" s="646"/>
      <c r="DR34" s="646"/>
      <c r="DS34" s="646"/>
      <c r="DT34" s="646"/>
      <c r="DU34" s="646"/>
      <c r="DV34" s="647"/>
      <c r="DW34" s="650">
        <v>17.399999999999999</v>
      </c>
      <c r="DX34" s="682"/>
      <c r="DY34" s="682"/>
      <c r="DZ34" s="682"/>
      <c r="EA34" s="682"/>
      <c r="EB34" s="682"/>
      <c r="EC34" s="683"/>
    </row>
    <row r="35" spans="2:133" ht="11.25" customHeight="1" x14ac:dyDescent="0.15">
      <c r="B35" s="642" t="s">
        <v>321</v>
      </c>
      <c r="C35" s="643"/>
      <c r="D35" s="643"/>
      <c r="E35" s="643"/>
      <c r="F35" s="643"/>
      <c r="G35" s="643"/>
      <c r="H35" s="643"/>
      <c r="I35" s="643"/>
      <c r="J35" s="643"/>
      <c r="K35" s="643"/>
      <c r="L35" s="643"/>
      <c r="M35" s="643"/>
      <c r="N35" s="643"/>
      <c r="O35" s="643"/>
      <c r="P35" s="643"/>
      <c r="Q35" s="644"/>
      <c r="R35" s="645">
        <v>141125</v>
      </c>
      <c r="S35" s="646"/>
      <c r="T35" s="646"/>
      <c r="U35" s="646"/>
      <c r="V35" s="646"/>
      <c r="W35" s="646"/>
      <c r="X35" s="646"/>
      <c r="Y35" s="647"/>
      <c r="Z35" s="648">
        <v>3.7</v>
      </c>
      <c r="AA35" s="648"/>
      <c r="AB35" s="648"/>
      <c r="AC35" s="648"/>
      <c r="AD35" s="649" t="s">
        <v>232</v>
      </c>
      <c r="AE35" s="649"/>
      <c r="AF35" s="649"/>
      <c r="AG35" s="649"/>
      <c r="AH35" s="649"/>
      <c r="AI35" s="649"/>
      <c r="AJ35" s="649"/>
      <c r="AK35" s="649"/>
      <c r="AL35" s="650" t="s">
        <v>126</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118091</v>
      </c>
      <c r="CS35" s="680"/>
      <c r="CT35" s="680"/>
      <c r="CU35" s="680"/>
      <c r="CV35" s="680"/>
      <c r="CW35" s="680"/>
      <c r="CX35" s="680"/>
      <c r="CY35" s="681"/>
      <c r="CZ35" s="650">
        <v>3.1</v>
      </c>
      <c r="DA35" s="682"/>
      <c r="DB35" s="682"/>
      <c r="DC35" s="685"/>
      <c r="DD35" s="654">
        <v>90989</v>
      </c>
      <c r="DE35" s="680"/>
      <c r="DF35" s="680"/>
      <c r="DG35" s="680"/>
      <c r="DH35" s="680"/>
      <c r="DI35" s="680"/>
      <c r="DJ35" s="680"/>
      <c r="DK35" s="681"/>
      <c r="DL35" s="654">
        <v>69854</v>
      </c>
      <c r="DM35" s="680"/>
      <c r="DN35" s="680"/>
      <c r="DO35" s="680"/>
      <c r="DP35" s="680"/>
      <c r="DQ35" s="680"/>
      <c r="DR35" s="680"/>
      <c r="DS35" s="680"/>
      <c r="DT35" s="680"/>
      <c r="DU35" s="680"/>
      <c r="DV35" s="681"/>
      <c r="DW35" s="650">
        <v>3.3</v>
      </c>
      <c r="DX35" s="682"/>
      <c r="DY35" s="682"/>
      <c r="DZ35" s="682"/>
      <c r="EA35" s="682"/>
      <c r="EB35" s="682"/>
      <c r="EC35" s="683"/>
    </row>
    <row r="36" spans="2:133" ht="11.25" customHeight="1" x14ac:dyDescent="0.15">
      <c r="B36" s="642" t="s">
        <v>325</v>
      </c>
      <c r="C36" s="643"/>
      <c r="D36" s="643"/>
      <c r="E36" s="643"/>
      <c r="F36" s="643"/>
      <c r="G36" s="643"/>
      <c r="H36" s="643"/>
      <c r="I36" s="643"/>
      <c r="J36" s="643"/>
      <c r="K36" s="643"/>
      <c r="L36" s="643"/>
      <c r="M36" s="643"/>
      <c r="N36" s="643"/>
      <c r="O36" s="643"/>
      <c r="P36" s="643"/>
      <c r="Q36" s="644"/>
      <c r="R36" s="645">
        <v>233360</v>
      </c>
      <c r="S36" s="646"/>
      <c r="T36" s="646"/>
      <c r="U36" s="646"/>
      <c r="V36" s="646"/>
      <c r="W36" s="646"/>
      <c r="X36" s="646"/>
      <c r="Y36" s="647"/>
      <c r="Z36" s="648">
        <v>6.1</v>
      </c>
      <c r="AA36" s="648"/>
      <c r="AB36" s="648"/>
      <c r="AC36" s="648"/>
      <c r="AD36" s="649" t="s">
        <v>126</v>
      </c>
      <c r="AE36" s="649"/>
      <c r="AF36" s="649"/>
      <c r="AG36" s="649"/>
      <c r="AH36" s="649"/>
      <c r="AI36" s="649"/>
      <c r="AJ36" s="649"/>
      <c r="AK36" s="649"/>
      <c r="AL36" s="650" t="s">
        <v>232</v>
      </c>
      <c r="AM36" s="651"/>
      <c r="AN36" s="651"/>
      <c r="AO36" s="652"/>
      <c r="AP36" s="235"/>
      <c r="AQ36" s="719" t="s">
        <v>326</v>
      </c>
      <c r="AR36" s="720"/>
      <c r="AS36" s="720"/>
      <c r="AT36" s="720"/>
      <c r="AU36" s="720"/>
      <c r="AV36" s="720"/>
      <c r="AW36" s="720"/>
      <c r="AX36" s="720"/>
      <c r="AY36" s="721"/>
      <c r="AZ36" s="634">
        <v>693837</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39792</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866225</v>
      </c>
      <c r="CS36" s="646"/>
      <c r="CT36" s="646"/>
      <c r="CU36" s="646"/>
      <c r="CV36" s="646"/>
      <c r="CW36" s="646"/>
      <c r="CX36" s="646"/>
      <c r="CY36" s="647"/>
      <c r="CZ36" s="650">
        <v>22.9</v>
      </c>
      <c r="DA36" s="682"/>
      <c r="DB36" s="682"/>
      <c r="DC36" s="685"/>
      <c r="DD36" s="654">
        <v>689023</v>
      </c>
      <c r="DE36" s="646"/>
      <c r="DF36" s="646"/>
      <c r="DG36" s="646"/>
      <c r="DH36" s="646"/>
      <c r="DI36" s="646"/>
      <c r="DJ36" s="646"/>
      <c r="DK36" s="647"/>
      <c r="DL36" s="654">
        <v>142901</v>
      </c>
      <c r="DM36" s="646"/>
      <c r="DN36" s="646"/>
      <c r="DO36" s="646"/>
      <c r="DP36" s="646"/>
      <c r="DQ36" s="646"/>
      <c r="DR36" s="646"/>
      <c r="DS36" s="646"/>
      <c r="DT36" s="646"/>
      <c r="DU36" s="646"/>
      <c r="DV36" s="647"/>
      <c r="DW36" s="650">
        <v>6.7</v>
      </c>
      <c r="DX36" s="682"/>
      <c r="DY36" s="682"/>
      <c r="DZ36" s="682"/>
      <c r="EA36" s="682"/>
      <c r="EB36" s="682"/>
      <c r="EC36" s="683"/>
    </row>
    <row r="37" spans="2:133" ht="11.25" customHeight="1" x14ac:dyDescent="0.15">
      <c r="B37" s="642" t="s">
        <v>329</v>
      </c>
      <c r="C37" s="643"/>
      <c r="D37" s="643"/>
      <c r="E37" s="643"/>
      <c r="F37" s="643"/>
      <c r="G37" s="643"/>
      <c r="H37" s="643"/>
      <c r="I37" s="643"/>
      <c r="J37" s="643"/>
      <c r="K37" s="643"/>
      <c r="L37" s="643"/>
      <c r="M37" s="643"/>
      <c r="N37" s="643"/>
      <c r="O37" s="643"/>
      <c r="P37" s="643"/>
      <c r="Q37" s="644"/>
      <c r="R37" s="645">
        <v>83123</v>
      </c>
      <c r="S37" s="646"/>
      <c r="T37" s="646"/>
      <c r="U37" s="646"/>
      <c r="V37" s="646"/>
      <c r="W37" s="646"/>
      <c r="X37" s="646"/>
      <c r="Y37" s="647"/>
      <c r="Z37" s="648">
        <v>2.2000000000000002</v>
      </c>
      <c r="AA37" s="648"/>
      <c r="AB37" s="648"/>
      <c r="AC37" s="648"/>
      <c r="AD37" s="649" t="s">
        <v>126</v>
      </c>
      <c r="AE37" s="649"/>
      <c r="AF37" s="649"/>
      <c r="AG37" s="649"/>
      <c r="AH37" s="649"/>
      <c r="AI37" s="649"/>
      <c r="AJ37" s="649"/>
      <c r="AK37" s="649"/>
      <c r="AL37" s="650" t="s">
        <v>232</v>
      </c>
      <c r="AM37" s="651"/>
      <c r="AN37" s="651"/>
      <c r="AO37" s="652"/>
      <c r="AQ37" s="723" t="s">
        <v>330</v>
      </c>
      <c r="AR37" s="724"/>
      <c r="AS37" s="724"/>
      <c r="AT37" s="724"/>
      <c r="AU37" s="724"/>
      <c r="AV37" s="724"/>
      <c r="AW37" s="724"/>
      <c r="AX37" s="724"/>
      <c r="AY37" s="725"/>
      <c r="AZ37" s="645">
        <v>335050</v>
      </c>
      <c r="BA37" s="646"/>
      <c r="BB37" s="646"/>
      <c r="BC37" s="646"/>
      <c r="BD37" s="680"/>
      <c r="BE37" s="680"/>
      <c r="BF37" s="714"/>
      <c r="BG37" s="660" t="s">
        <v>331</v>
      </c>
      <c r="BH37" s="661"/>
      <c r="BI37" s="661"/>
      <c r="BJ37" s="661"/>
      <c r="BK37" s="661"/>
      <c r="BL37" s="661"/>
      <c r="BM37" s="661"/>
      <c r="BN37" s="661"/>
      <c r="BO37" s="661"/>
      <c r="BP37" s="661"/>
      <c r="BQ37" s="661"/>
      <c r="BR37" s="661"/>
      <c r="BS37" s="661"/>
      <c r="BT37" s="661"/>
      <c r="BU37" s="662"/>
      <c r="BV37" s="645">
        <v>39792</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306297</v>
      </c>
      <c r="CS37" s="680"/>
      <c r="CT37" s="680"/>
      <c r="CU37" s="680"/>
      <c r="CV37" s="680"/>
      <c r="CW37" s="680"/>
      <c r="CX37" s="680"/>
      <c r="CY37" s="681"/>
      <c r="CZ37" s="650">
        <v>8.1</v>
      </c>
      <c r="DA37" s="682"/>
      <c r="DB37" s="682"/>
      <c r="DC37" s="685"/>
      <c r="DD37" s="654">
        <v>298197</v>
      </c>
      <c r="DE37" s="680"/>
      <c r="DF37" s="680"/>
      <c r="DG37" s="680"/>
      <c r="DH37" s="680"/>
      <c r="DI37" s="680"/>
      <c r="DJ37" s="680"/>
      <c r="DK37" s="681"/>
      <c r="DL37" s="654">
        <v>41273</v>
      </c>
      <c r="DM37" s="680"/>
      <c r="DN37" s="680"/>
      <c r="DO37" s="680"/>
      <c r="DP37" s="680"/>
      <c r="DQ37" s="680"/>
      <c r="DR37" s="680"/>
      <c r="DS37" s="680"/>
      <c r="DT37" s="680"/>
      <c r="DU37" s="680"/>
      <c r="DV37" s="681"/>
      <c r="DW37" s="650">
        <v>1.9</v>
      </c>
      <c r="DX37" s="682"/>
      <c r="DY37" s="682"/>
      <c r="DZ37" s="682"/>
      <c r="EA37" s="682"/>
      <c r="EB37" s="682"/>
      <c r="EC37" s="683"/>
    </row>
    <row r="38" spans="2:133" ht="11.25" customHeight="1" x14ac:dyDescent="0.15">
      <c r="B38" s="642" t="s">
        <v>333</v>
      </c>
      <c r="C38" s="643"/>
      <c r="D38" s="643"/>
      <c r="E38" s="643"/>
      <c r="F38" s="643"/>
      <c r="G38" s="643"/>
      <c r="H38" s="643"/>
      <c r="I38" s="643"/>
      <c r="J38" s="643"/>
      <c r="K38" s="643"/>
      <c r="L38" s="643"/>
      <c r="M38" s="643"/>
      <c r="N38" s="643"/>
      <c r="O38" s="643"/>
      <c r="P38" s="643"/>
      <c r="Q38" s="644"/>
      <c r="R38" s="645">
        <v>137585</v>
      </c>
      <c r="S38" s="646"/>
      <c r="T38" s="646"/>
      <c r="U38" s="646"/>
      <c r="V38" s="646"/>
      <c r="W38" s="646"/>
      <c r="X38" s="646"/>
      <c r="Y38" s="647"/>
      <c r="Z38" s="648">
        <v>3.6</v>
      </c>
      <c r="AA38" s="648"/>
      <c r="AB38" s="648"/>
      <c r="AC38" s="648"/>
      <c r="AD38" s="649">
        <v>5</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117134</v>
      </c>
      <c r="BA38" s="646"/>
      <c r="BB38" s="646"/>
      <c r="BC38" s="646"/>
      <c r="BD38" s="680"/>
      <c r="BE38" s="680"/>
      <c r="BF38" s="714"/>
      <c r="BG38" s="660" t="s">
        <v>335</v>
      </c>
      <c r="BH38" s="661"/>
      <c r="BI38" s="661"/>
      <c r="BJ38" s="661"/>
      <c r="BK38" s="661"/>
      <c r="BL38" s="661"/>
      <c r="BM38" s="661"/>
      <c r="BN38" s="661"/>
      <c r="BO38" s="661"/>
      <c r="BP38" s="661"/>
      <c r="BQ38" s="661"/>
      <c r="BR38" s="661"/>
      <c r="BS38" s="661"/>
      <c r="BT38" s="661"/>
      <c r="BU38" s="662"/>
      <c r="BV38" s="645">
        <v>316</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358787</v>
      </c>
      <c r="CS38" s="646"/>
      <c r="CT38" s="646"/>
      <c r="CU38" s="646"/>
      <c r="CV38" s="646"/>
      <c r="CW38" s="646"/>
      <c r="CX38" s="646"/>
      <c r="CY38" s="647"/>
      <c r="CZ38" s="650">
        <v>9.5</v>
      </c>
      <c r="DA38" s="682"/>
      <c r="DB38" s="682"/>
      <c r="DC38" s="685"/>
      <c r="DD38" s="654">
        <v>343108</v>
      </c>
      <c r="DE38" s="646"/>
      <c r="DF38" s="646"/>
      <c r="DG38" s="646"/>
      <c r="DH38" s="646"/>
      <c r="DI38" s="646"/>
      <c r="DJ38" s="646"/>
      <c r="DK38" s="647"/>
      <c r="DL38" s="654">
        <v>115176</v>
      </c>
      <c r="DM38" s="646"/>
      <c r="DN38" s="646"/>
      <c r="DO38" s="646"/>
      <c r="DP38" s="646"/>
      <c r="DQ38" s="646"/>
      <c r="DR38" s="646"/>
      <c r="DS38" s="646"/>
      <c r="DT38" s="646"/>
      <c r="DU38" s="646"/>
      <c r="DV38" s="647"/>
      <c r="DW38" s="650">
        <v>5.4</v>
      </c>
      <c r="DX38" s="682"/>
      <c r="DY38" s="682"/>
      <c r="DZ38" s="682"/>
      <c r="EA38" s="682"/>
      <c r="EB38" s="682"/>
      <c r="EC38" s="683"/>
    </row>
    <row r="39" spans="2:133" ht="11.25" customHeight="1" x14ac:dyDescent="0.15">
      <c r="B39" s="642" t="s">
        <v>337</v>
      </c>
      <c r="C39" s="643"/>
      <c r="D39" s="643"/>
      <c r="E39" s="643"/>
      <c r="F39" s="643"/>
      <c r="G39" s="643"/>
      <c r="H39" s="643"/>
      <c r="I39" s="643"/>
      <c r="J39" s="643"/>
      <c r="K39" s="643"/>
      <c r="L39" s="643"/>
      <c r="M39" s="643"/>
      <c r="N39" s="643"/>
      <c r="O39" s="643"/>
      <c r="P39" s="643"/>
      <c r="Q39" s="644"/>
      <c r="R39" s="645">
        <v>415781</v>
      </c>
      <c r="S39" s="646"/>
      <c r="T39" s="646"/>
      <c r="U39" s="646"/>
      <c r="V39" s="646"/>
      <c r="W39" s="646"/>
      <c r="X39" s="646"/>
      <c r="Y39" s="647"/>
      <c r="Z39" s="648">
        <v>10.8</v>
      </c>
      <c r="AA39" s="648"/>
      <c r="AB39" s="648"/>
      <c r="AC39" s="648"/>
      <c r="AD39" s="649" t="s">
        <v>232</v>
      </c>
      <c r="AE39" s="649"/>
      <c r="AF39" s="649"/>
      <c r="AG39" s="649"/>
      <c r="AH39" s="649"/>
      <c r="AI39" s="649"/>
      <c r="AJ39" s="649"/>
      <c r="AK39" s="649"/>
      <c r="AL39" s="650" t="s">
        <v>171</v>
      </c>
      <c r="AM39" s="651"/>
      <c r="AN39" s="651"/>
      <c r="AO39" s="652"/>
      <c r="AQ39" s="723" t="s">
        <v>338</v>
      </c>
      <c r="AR39" s="724"/>
      <c r="AS39" s="724"/>
      <c r="AT39" s="724"/>
      <c r="AU39" s="724"/>
      <c r="AV39" s="724"/>
      <c r="AW39" s="724"/>
      <c r="AX39" s="724"/>
      <c r="AY39" s="725"/>
      <c r="AZ39" s="645">
        <v>60000</v>
      </c>
      <c r="BA39" s="646"/>
      <c r="BB39" s="646"/>
      <c r="BC39" s="646"/>
      <c r="BD39" s="680"/>
      <c r="BE39" s="680"/>
      <c r="BF39" s="714"/>
      <c r="BG39" s="660" t="s">
        <v>339</v>
      </c>
      <c r="BH39" s="661"/>
      <c r="BI39" s="661"/>
      <c r="BJ39" s="661"/>
      <c r="BK39" s="661"/>
      <c r="BL39" s="661"/>
      <c r="BM39" s="661"/>
      <c r="BN39" s="661"/>
      <c r="BO39" s="661"/>
      <c r="BP39" s="661"/>
      <c r="BQ39" s="661"/>
      <c r="BR39" s="661"/>
      <c r="BS39" s="661"/>
      <c r="BT39" s="661"/>
      <c r="BU39" s="662"/>
      <c r="BV39" s="645">
        <v>517</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80429</v>
      </c>
      <c r="CS39" s="680"/>
      <c r="CT39" s="680"/>
      <c r="CU39" s="680"/>
      <c r="CV39" s="680"/>
      <c r="CW39" s="680"/>
      <c r="CX39" s="680"/>
      <c r="CY39" s="681"/>
      <c r="CZ39" s="650">
        <v>2.1</v>
      </c>
      <c r="DA39" s="682"/>
      <c r="DB39" s="682"/>
      <c r="DC39" s="685"/>
      <c r="DD39" s="654">
        <v>23308</v>
      </c>
      <c r="DE39" s="680"/>
      <c r="DF39" s="680"/>
      <c r="DG39" s="680"/>
      <c r="DH39" s="680"/>
      <c r="DI39" s="680"/>
      <c r="DJ39" s="680"/>
      <c r="DK39" s="681"/>
      <c r="DL39" s="654" t="s">
        <v>126</v>
      </c>
      <c r="DM39" s="680"/>
      <c r="DN39" s="680"/>
      <c r="DO39" s="680"/>
      <c r="DP39" s="680"/>
      <c r="DQ39" s="680"/>
      <c r="DR39" s="680"/>
      <c r="DS39" s="680"/>
      <c r="DT39" s="680"/>
      <c r="DU39" s="680"/>
      <c r="DV39" s="681"/>
      <c r="DW39" s="650" t="s">
        <v>232</v>
      </c>
      <c r="DX39" s="682"/>
      <c r="DY39" s="682"/>
      <c r="DZ39" s="682"/>
      <c r="EA39" s="682"/>
      <c r="EB39" s="682"/>
      <c r="EC39" s="683"/>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126</v>
      </c>
      <c r="S40" s="646"/>
      <c r="T40" s="646"/>
      <c r="U40" s="646"/>
      <c r="V40" s="646"/>
      <c r="W40" s="646"/>
      <c r="X40" s="646"/>
      <c r="Y40" s="647"/>
      <c r="Z40" s="648" t="s">
        <v>232</v>
      </c>
      <c r="AA40" s="648"/>
      <c r="AB40" s="648"/>
      <c r="AC40" s="648"/>
      <c r="AD40" s="649" t="s">
        <v>232</v>
      </c>
      <c r="AE40" s="649"/>
      <c r="AF40" s="649"/>
      <c r="AG40" s="649"/>
      <c r="AH40" s="649"/>
      <c r="AI40" s="649"/>
      <c r="AJ40" s="649"/>
      <c r="AK40" s="649"/>
      <c r="AL40" s="650" t="s">
        <v>126</v>
      </c>
      <c r="AM40" s="651"/>
      <c r="AN40" s="651"/>
      <c r="AO40" s="652"/>
      <c r="AQ40" s="723" t="s">
        <v>342</v>
      </c>
      <c r="AR40" s="724"/>
      <c r="AS40" s="724"/>
      <c r="AT40" s="724"/>
      <c r="AU40" s="724"/>
      <c r="AV40" s="724"/>
      <c r="AW40" s="724"/>
      <c r="AX40" s="724"/>
      <c r="AY40" s="725"/>
      <c r="AZ40" s="645">
        <v>55705</v>
      </c>
      <c r="BA40" s="646"/>
      <c r="BB40" s="646"/>
      <c r="BC40" s="646"/>
      <c r="BD40" s="680"/>
      <c r="BE40" s="680"/>
      <c r="BF40" s="714"/>
      <c r="BG40" s="726" t="s">
        <v>343</v>
      </c>
      <c r="BH40" s="727"/>
      <c r="BI40" s="727"/>
      <c r="BJ40" s="727"/>
      <c r="BK40" s="727"/>
      <c r="BL40" s="236"/>
      <c r="BM40" s="661" t="s">
        <v>344</v>
      </c>
      <c r="BN40" s="661"/>
      <c r="BO40" s="661"/>
      <c r="BP40" s="661"/>
      <c r="BQ40" s="661"/>
      <c r="BR40" s="661"/>
      <c r="BS40" s="661"/>
      <c r="BT40" s="661"/>
      <c r="BU40" s="662"/>
      <c r="BV40" s="645">
        <v>146</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23120</v>
      </c>
      <c r="CS40" s="646"/>
      <c r="CT40" s="646"/>
      <c r="CU40" s="646"/>
      <c r="CV40" s="646"/>
      <c r="CW40" s="646"/>
      <c r="CX40" s="646"/>
      <c r="CY40" s="647"/>
      <c r="CZ40" s="650">
        <v>0.6</v>
      </c>
      <c r="DA40" s="682"/>
      <c r="DB40" s="682"/>
      <c r="DC40" s="685"/>
      <c r="DD40" s="654">
        <v>1120</v>
      </c>
      <c r="DE40" s="646"/>
      <c r="DF40" s="646"/>
      <c r="DG40" s="646"/>
      <c r="DH40" s="646"/>
      <c r="DI40" s="646"/>
      <c r="DJ40" s="646"/>
      <c r="DK40" s="647"/>
      <c r="DL40" s="654" t="s">
        <v>126</v>
      </c>
      <c r="DM40" s="646"/>
      <c r="DN40" s="646"/>
      <c r="DO40" s="646"/>
      <c r="DP40" s="646"/>
      <c r="DQ40" s="646"/>
      <c r="DR40" s="646"/>
      <c r="DS40" s="646"/>
      <c r="DT40" s="646"/>
      <c r="DU40" s="646"/>
      <c r="DV40" s="647"/>
      <c r="DW40" s="650" t="s">
        <v>232</v>
      </c>
      <c r="DX40" s="682"/>
      <c r="DY40" s="682"/>
      <c r="DZ40" s="682"/>
      <c r="EA40" s="682"/>
      <c r="EB40" s="682"/>
      <c r="EC40" s="683"/>
    </row>
    <row r="41" spans="2:133" ht="11.25" customHeight="1" x14ac:dyDescent="0.15">
      <c r="B41" s="642" t="s">
        <v>346</v>
      </c>
      <c r="C41" s="643"/>
      <c r="D41" s="643"/>
      <c r="E41" s="643"/>
      <c r="F41" s="643"/>
      <c r="G41" s="643"/>
      <c r="H41" s="643"/>
      <c r="I41" s="643"/>
      <c r="J41" s="643"/>
      <c r="K41" s="643"/>
      <c r="L41" s="643"/>
      <c r="M41" s="643"/>
      <c r="N41" s="643"/>
      <c r="O41" s="643"/>
      <c r="P41" s="643"/>
      <c r="Q41" s="644"/>
      <c r="R41" s="645">
        <v>54381</v>
      </c>
      <c r="S41" s="646"/>
      <c r="T41" s="646"/>
      <c r="U41" s="646"/>
      <c r="V41" s="646"/>
      <c r="W41" s="646"/>
      <c r="X41" s="646"/>
      <c r="Y41" s="647"/>
      <c r="Z41" s="648">
        <v>1.4</v>
      </c>
      <c r="AA41" s="648"/>
      <c r="AB41" s="648"/>
      <c r="AC41" s="648"/>
      <c r="AD41" s="649" t="s">
        <v>232</v>
      </c>
      <c r="AE41" s="649"/>
      <c r="AF41" s="649"/>
      <c r="AG41" s="649"/>
      <c r="AH41" s="649"/>
      <c r="AI41" s="649"/>
      <c r="AJ41" s="649"/>
      <c r="AK41" s="649"/>
      <c r="AL41" s="650" t="s">
        <v>232</v>
      </c>
      <c r="AM41" s="651"/>
      <c r="AN41" s="651"/>
      <c r="AO41" s="652"/>
      <c r="AQ41" s="723" t="s">
        <v>347</v>
      </c>
      <c r="AR41" s="724"/>
      <c r="AS41" s="724"/>
      <c r="AT41" s="724"/>
      <c r="AU41" s="724"/>
      <c r="AV41" s="724"/>
      <c r="AW41" s="724"/>
      <c r="AX41" s="724"/>
      <c r="AY41" s="725"/>
      <c r="AZ41" s="645">
        <v>21951</v>
      </c>
      <c r="BA41" s="646"/>
      <c r="BB41" s="646"/>
      <c r="BC41" s="646"/>
      <c r="BD41" s="680"/>
      <c r="BE41" s="680"/>
      <c r="BF41" s="714"/>
      <c r="BG41" s="726"/>
      <c r="BH41" s="727"/>
      <c r="BI41" s="727"/>
      <c r="BJ41" s="727"/>
      <c r="BK41" s="727"/>
      <c r="BL41" s="236"/>
      <c r="BM41" s="661" t="s">
        <v>348</v>
      </c>
      <c r="BN41" s="661"/>
      <c r="BO41" s="661"/>
      <c r="BP41" s="661"/>
      <c r="BQ41" s="661"/>
      <c r="BR41" s="661"/>
      <c r="BS41" s="661"/>
      <c r="BT41" s="661"/>
      <c r="BU41" s="662"/>
      <c r="BV41" s="645" t="s">
        <v>232</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126</v>
      </c>
      <c r="CS41" s="680"/>
      <c r="CT41" s="680"/>
      <c r="CU41" s="680"/>
      <c r="CV41" s="680"/>
      <c r="CW41" s="680"/>
      <c r="CX41" s="680"/>
      <c r="CY41" s="681"/>
      <c r="CZ41" s="650" t="s">
        <v>126</v>
      </c>
      <c r="DA41" s="682"/>
      <c r="DB41" s="682"/>
      <c r="DC41" s="685"/>
      <c r="DD41" s="654" t="s">
        <v>126</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350</v>
      </c>
      <c r="C42" s="687"/>
      <c r="D42" s="687"/>
      <c r="E42" s="687"/>
      <c r="F42" s="687"/>
      <c r="G42" s="687"/>
      <c r="H42" s="687"/>
      <c r="I42" s="687"/>
      <c r="J42" s="687"/>
      <c r="K42" s="687"/>
      <c r="L42" s="687"/>
      <c r="M42" s="687"/>
      <c r="N42" s="687"/>
      <c r="O42" s="687"/>
      <c r="P42" s="687"/>
      <c r="Q42" s="688"/>
      <c r="R42" s="736">
        <v>3838169</v>
      </c>
      <c r="S42" s="737"/>
      <c r="T42" s="737"/>
      <c r="U42" s="737"/>
      <c r="V42" s="737"/>
      <c r="W42" s="737"/>
      <c r="X42" s="737"/>
      <c r="Y42" s="739"/>
      <c r="Z42" s="740">
        <v>100</v>
      </c>
      <c r="AA42" s="740"/>
      <c r="AB42" s="740"/>
      <c r="AC42" s="740"/>
      <c r="AD42" s="741">
        <v>2090863</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6">
        <v>103997</v>
      </c>
      <c r="BA42" s="737"/>
      <c r="BB42" s="737"/>
      <c r="BC42" s="737"/>
      <c r="BD42" s="716"/>
      <c r="BE42" s="716"/>
      <c r="BF42" s="718"/>
      <c r="BG42" s="728"/>
      <c r="BH42" s="729"/>
      <c r="BI42" s="729"/>
      <c r="BJ42" s="729"/>
      <c r="BK42" s="729"/>
      <c r="BL42" s="237"/>
      <c r="BM42" s="671" t="s">
        <v>352</v>
      </c>
      <c r="BN42" s="671"/>
      <c r="BO42" s="671"/>
      <c r="BP42" s="671"/>
      <c r="BQ42" s="671"/>
      <c r="BR42" s="671"/>
      <c r="BS42" s="671"/>
      <c r="BT42" s="671"/>
      <c r="BU42" s="672"/>
      <c r="BV42" s="736">
        <v>353</v>
      </c>
      <c r="BW42" s="737"/>
      <c r="BX42" s="737"/>
      <c r="BY42" s="737"/>
      <c r="BZ42" s="737"/>
      <c r="CA42" s="737"/>
      <c r="CB42" s="738"/>
      <c r="CD42" s="642" t="s">
        <v>353</v>
      </c>
      <c r="CE42" s="643"/>
      <c r="CF42" s="643"/>
      <c r="CG42" s="643"/>
      <c r="CH42" s="643"/>
      <c r="CI42" s="643"/>
      <c r="CJ42" s="643"/>
      <c r="CK42" s="643"/>
      <c r="CL42" s="643"/>
      <c r="CM42" s="643"/>
      <c r="CN42" s="643"/>
      <c r="CO42" s="643"/>
      <c r="CP42" s="643"/>
      <c r="CQ42" s="644"/>
      <c r="CR42" s="645">
        <v>549861</v>
      </c>
      <c r="CS42" s="646"/>
      <c r="CT42" s="646"/>
      <c r="CU42" s="646"/>
      <c r="CV42" s="646"/>
      <c r="CW42" s="646"/>
      <c r="CX42" s="646"/>
      <c r="CY42" s="647"/>
      <c r="CZ42" s="650">
        <v>14.6</v>
      </c>
      <c r="DA42" s="651"/>
      <c r="DB42" s="651"/>
      <c r="DC42" s="663"/>
      <c r="DD42" s="654">
        <v>63443</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t="s">
        <v>126</v>
      </c>
      <c r="CS43" s="680"/>
      <c r="CT43" s="680"/>
      <c r="CU43" s="680"/>
      <c r="CV43" s="680"/>
      <c r="CW43" s="680"/>
      <c r="CX43" s="680"/>
      <c r="CY43" s="681"/>
      <c r="CZ43" s="650" t="s">
        <v>171</v>
      </c>
      <c r="DA43" s="682"/>
      <c r="DB43" s="682"/>
      <c r="DC43" s="685"/>
      <c r="DD43" s="654" t="s">
        <v>126</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549861</v>
      </c>
      <c r="CS44" s="646"/>
      <c r="CT44" s="646"/>
      <c r="CU44" s="646"/>
      <c r="CV44" s="646"/>
      <c r="CW44" s="646"/>
      <c r="CX44" s="646"/>
      <c r="CY44" s="647"/>
      <c r="CZ44" s="650">
        <v>14.6</v>
      </c>
      <c r="DA44" s="651"/>
      <c r="DB44" s="651"/>
      <c r="DC44" s="663"/>
      <c r="DD44" s="654">
        <v>63443</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356</v>
      </c>
      <c r="CG45" s="643"/>
      <c r="CH45" s="643"/>
      <c r="CI45" s="643"/>
      <c r="CJ45" s="643"/>
      <c r="CK45" s="643"/>
      <c r="CL45" s="643"/>
      <c r="CM45" s="643"/>
      <c r="CN45" s="643"/>
      <c r="CO45" s="643"/>
      <c r="CP45" s="643"/>
      <c r="CQ45" s="644"/>
      <c r="CR45" s="645">
        <v>378367</v>
      </c>
      <c r="CS45" s="680"/>
      <c r="CT45" s="680"/>
      <c r="CU45" s="680"/>
      <c r="CV45" s="680"/>
      <c r="CW45" s="680"/>
      <c r="CX45" s="680"/>
      <c r="CY45" s="681"/>
      <c r="CZ45" s="650">
        <v>10</v>
      </c>
      <c r="DA45" s="682"/>
      <c r="DB45" s="682"/>
      <c r="DC45" s="685"/>
      <c r="DD45" s="654">
        <v>18622</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131252</v>
      </c>
      <c r="CS46" s="646"/>
      <c r="CT46" s="646"/>
      <c r="CU46" s="646"/>
      <c r="CV46" s="646"/>
      <c r="CW46" s="646"/>
      <c r="CX46" s="646"/>
      <c r="CY46" s="647"/>
      <c r="CZ46" s="650">
        <v>3.5</v>
      </c>
      <c r="DA46" s="651"/>
      <c r="DB46" s="651"/>
      <c r="DC46" s="663"/>
      <c r="DD46" s="654">
        <v>44709</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t="s">
        <v>126</v>
      </c>
      <c r="CS47" s="680"/>
      <c r="CT47" s="680"/>
      <c r="CU47" s="680"/>
      <c r="CV47" s="680"/>
      <c r="CW47" s="680"/>
      <c r="CX47" s="680"/>
      <c r="CY47" s="681"/>
      <c r="CZ47" s="650" t="s">
        <v>126</v>
      </c>
      <c r="DA47" s="682"/>
      <c r="DB47" s="682"/>
      <c r="DC47" s="685"/>
      <c r="DD47" s="654" t="s">
        <v>126</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361</v>
      </c>
      <c r="CD48" s="761"/>
      <c r="CE48" s="762"/>
      <c r="CF48" s="642" t="s">
        <v>362</v>
      </c>
      <c r="CG48" s="643"/>
      <c r="CH48" s="643"/>
      <c r="CI48" s="643"/>
      <c r="CJ48" s="643"/>
      <c r="CK48" s="643"/>
      <c r="CL48" s="643"/>
      <c r="CM48" s="643"/>
      <c r="CN48" s="643"/>
      <c r="CO48" s="643"/>
      <c r="CP48" s="643"/>
      <c r="CQ48" s="644"/>
      <c r="CR48" s="645" t="s">
        <v>171</v>
      </c>
      <c r="CS48" s="646"/>
      <c r="CT48" s="646"/>
      <c r="CU48" s="646"/>
      <c r="CV48" s="646"/>
      <c r="CW48" s="646"/>
      <c r="CX48" s="646"/>
      <c r="CY48" s="647"/>
      <c r="CZ48" s="650" t="s">
        <v>126</v>
      </c>
      <c r="DA48" s="651"/>
      <c r="DB48" s="651"/>
      <c r="DC48" s="663"/>
      <c r="DD48" s="654" t="s">
        <v>126</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363</v>
      </c>
      <c r="CE49" s="687"/>
      <c r="CF49" s="687"/>
      <c r="CG49" s="687"/>
      <c r="CH49" s="687"/>
      <c r="CI49" s="687"/>
      <c r="CJ49" s="687"/>
      <c r="CK49" s="687"/>
      <c r="CL49" s="687"/>
      <c r="CM49" s="687"/>
      <c r="CN49" s="687"/>
      <c r="CO49" s="687"/>
      <c r="CP49" s="687"/>
      <c r="CQ49" s="688"/>
      <c r="CR49" s="736">
        <v>3778072</v>
      </c>
      <c r="CS49" s="716"/>
      <c r="CT49" s="716"/>
      <c r="CU49" s="716"/>
      <c r="CV49" s="716"/>
      <c r="CW49" s="716"/>
      <c r="CX49" s="716"/>
      <c r="CY49" s="747"/>
      <c r="CZ49" s="742">
        <v>100</v>
      </c>
      <c r="DA49" s="748"/>
      <c r="DB49" s="748"/>
      <c r="DC49" s="749"/>
      <c r="DD49" s="750">
        <v>2619339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dMrXsEJbxkZ9IRyzAMP1s9XVLYA89KkHL/otONi/uDift7YMBiR/flud+19idL+vkjoSmIFnbXOB/ZFm0PSeA==" saltValue="uBKVCs5hY+ZTnqtxW0ecM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O21" sqref="BO2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3827</v>
      </c>
      <c r="R7" s="781"/>
      <c r="S7" s="781"/>
      <c r="T7" s="781"/>
      <c r="U7" s="781"/>
      <c r="V7" s="781">
        <v>3767</v>
      </c>
      <c r="W7" s="781"/>
      <c r="X7" s="781"/>
      <c r="Y7" s="781"/>
      <c r="Z7" s="781"/>
      <c r="AA7" s="781">
        <v>60</v>
      </c>
      <c r="AB7" s="781"/>
      <c r="AC7" s="781"/>
      <c r="AD7" s="781"/>
      <c r="AE7" s="782"/>
      <c r="AF7" s="783">
        <v>60</v>
      </c>
      <c r="AG7" s="784"/>
      <c r="AH7" s="784"/>
      <c r="AI7" s="784"/>
      <c r="AJ7" s="785"/>
      <c r="AK7" s="820">
        <v>233</v>
      </c>
      <c r="AL7" s="821"/>
      <c r="AM7" s="821"/>
      <c r="AN7" s="821"/>
      <c r="AO7" s="821"/>
      <c r="AP7" s="821">
        <v>4910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387</v>
      </c>
      <c r="C8" s="802"/>
      <c r="D8" s="802"/>
      <c r="E8" s="802"/>
      <c r="F8" s="802"/>
      <c r="G8" s="802"/>
      <c r="H8" s="802"/>
      <c r="I8" s="802"/>
      <c r="J8" s="802"/>
      <c r="K8" s="802"/>
      <c r="L8" s="802"/>
      <c r="M8" s="802"/>
      <c r="N8" s="802"/>
      <c r="O8" s="802"/>
      <c r="P8" s="803"/>
      <c r="Q8" s="804">
        <v>20</v>
      </c>
      <c r="R8" s="805"/>
      <c r="S8" s="805"/>
      <c r="T8" s="805"/>
      <c r="U8" s="805"/>
      <c r="V8" s="805">
        <v>20</v>
      </c>
      <c r="W8" s="805"/>
      <c r="X8" s="805"/>
      <c r="Y8" s="805"/>
      <c r="Z8" s="805"/>
      <c r="AA8" s="805" t="s">
        <v>579</v>
      </c>
      <c r="AB8" s="805"/>
      <c r="AC8" s="805"/>
      <c r="AD8" s="805"/>
      <c r="AE8" s="806"/>
      <c r="AF8" s="807" t="s">
        <v>126</v>
      </c>
      <c r="AG8" s="808"/>
      <c r="AH8" s="808"/>
      <c r="AI8" s="808"/>
      <c r="AJ8" s="809"/>
      <c r="AK8" s="810" t="s">
        <v>580</v>
      </c>
      <c r="AL8" s="811"/>
      <c r="AM8" s="811"/>
      <c r="AN8" s="811"/>
      <c r="AO8" s="811"/>
      <c r="AP8" s="811" t="s">
        <v>580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3847</v>
      </c>
      <c r="R23" s="840"/>
      <c r="S23" s="840"/>
      <c r="T23" s="840"/>
      <c r="U23" s="840"/>
      <c r="V23" s="840">
        <v>3787</v>
      </c>
      <c r="W23" s="840"/>
      <c r="X23" s="840"/>
      <c r="Y23" s="840"/>
      <c r="Z23" s="840"/>
      <c r="AA23" s="840">
        <v>60</v>
      </c>
      <c r="AB23" s="840"/>
      <c r="AC23" s="840"/>
      <c r="AD23" s="840"/>
      <c r="AE23" s="841"/>
      <c r="AF23" s="842">
        <v>60</v>
      </c>
      <c r="AG23" s="840"/>
      <c r="AH23" s="840"/>
      <c r="AI23" s="840"/>
      <c r="AJ23" s="843"/>
      <c r="AK23" s="844"/>
      <c r="AL23" s="845"/>
      <c r="AM23" s="845"/>
      <c r="AN23" s="845"/>
      <c r="AO23" s="845"/>
      <c r="AP23" s="840">
        <v>4910</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348</v>
      </c>
      <c r="R28" s="869"/>
      <c r="S28" s="869"/>
      <c r="T28" s="869"/>
      <c r="U28" s="869"/>
      <c r="V28" s="869">
        <v>308</v>
      </c>
      <c r="W28" s="869"/>
      <c r="X28" s="869"/>
      <c r="Y28" s="869"/>
      <c r="Z28" s="869"/>
      <c r="AA28" s="869">
        <v>40</v>
      </c>
      <c r="AB28" s="869"/>
      <c r="AC28" s="869"/>
      <c r="AD28" s="869"/>
      <c r="AE28" s="870"/>
      <c r="AF28" s="871">
        <v>40</v>
      </c>
      <c r="AG28" s="869"/>
      <c r="AH28" s="869"/>
      <c r="AI28" s="869"/>
      <c r="AJ28" s="872"/>
      <c r="AK28" s="873">
        <v>22</v>
      </c>
      <c r="AL28" s="864"/>
      <c r="AM28" s="864"/>
      <c r="AN28" s="864"/>
      <c r="AO28" s="864"/>
      <c r="AP28" s="864" t="s">
        <v>581</v>
      </c>
      <c r="AQ28" s="864"/>
      <c r="AR28" s="864"/>
      <c r="AS28" s="864"/>
      <c r="AT28" s="864"/>
      <c r="AU28" s="864" t="s">
        <v>581</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240</v>
      </c>
      <c r="R29" s="805"/>
      <c r="S29" s="805"/>
      <c r="T29" s="805"/>
      <c r="U29" s="805"/>
      <c r="V29" s="805">
        <v>238</v>
      </c>
      <c r="W29" s="805"/>
      <c r="X29" s="805"/>
      <c r="Y29" s="805"/>
      <c r="Z29" s="805"/>
      <c r="AA29" s="805">
        <v>3</v>
      </c>
      <c r="AB29" s="805"/>
      <c r="AC29" s="805"/>
      <c r="AD29" s="805"/>
      <c r="AE29" s="806"/>
      <c r="AF29" s="807">
        <v>3</v>
      </c>
      <c r="AG29" s="808"/>
      <c r="AH29" s="808"/>
      <c r="AI29" s="808"/>
      <c r="AJ29" s="809"/>
      <c r="AK29" s="876">
        <v>34</v>
      </c>
      <c r="AL29" s="877"/>
      <c r="AM29" s="877"/>
      <c r="AN29" s="877"/>
      <c r="AO29" s="877"/>
      <c r="AP29" s="877" t="s">
        <v>581</v>
      </c>
      <c r="AQ29" s="877"/>
      <c r="AR29" s="877"/>
      <c r="AS29" s="877"/>
      <c r="AT29" s="877"/>
      <c r="AU29" s="877" t="s">
        <v>581</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55</v>
      </c>
      <c r="R30" s="805"/>
      <c r="S30" s="805"/>
      <c r="T30" s="805"/>
      <c r="U30" s="805"/>
      <c r="V30" s="805">
        <v>54</v>
      </c>
      <c r="W30" s="805"/>
      <c r="X30" s="805"/>
      <c r="Y30" s="805"/>
      <c r="Z30" s="805"/>
      <c r="AA30" s="805" t="s">
        <v>580</v>
      </c>
      <c r="AB30" s="805"/>
      <c r="AC30" s="805"/>
      <c r="AD30" s="805"/>
      <c r="AE30" s="806"/>
      <c r="AF30" s="807" t="s">
        <v>579</v>
      </c>
      <c r="AG30" s="808"/>
      <c r="AH30" s="808"/>
      <c r="AI30" s="808"/>
      <c r="AJ30" s="809"/>
      <c r="AK30" s="876">
        <v>12</v>
      </c>
      <c r="AL30" s="877"/>
      <c r="AM30" s="877"/>
      <c r="AN30" s="877"/>
      <c r="AO30" s="877"/>
      <c r="AP30" s="877" t="s">
        <v>581</v>
      </c>
      <c r="AQ30" s="877"/>
      <c r="AR30" s="877"/>
      <c r="AS30" s="877"/>
      <c r="AT30" s="877"/>
      <c r="AU30" s="877" t="s">
        <v>582</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228</v>
      </c>
      <c r="R31" s="805"/>
      <c r="S31" s="805"/>
      <c r="T31" s="805"/>
      <c r="U31" s="805"/>
      <c r="V31" s="805">
        <v>220</v>
      </c>
      <c r="W31" s="805"/>
      <c r="X31" s="805"/>
      <c r="Y31" s="805"/>
      <c r="Z31" s="805"/>
      <c r="AA31" s="805">
        <v>8</v>
      </c>
      <c r="AB31" s="805"/>
      <c r="AC31" s="805"/>
      <c r="AD31" s="805"/>
      <c r="AE31" s="806"/>
      <c r="AF31" s="807">
        <v>8</v>
      </c>
      <c r="AG31" s="808"/>
      <c r="AH31" s="808"/>
      <c r="AI31" s="808"/>
      <c r="AJ31" s="809"/>
      <c r="AK31" s="876">
        <v>60</v>
      </c>
      <c r="AL31" s="877"/>
      <c r="AM31" s="877"/>
      <c r="AN31" s="877"/>
      <c r="AO31" s="877"/>
      <c r="AP31" s="877" t="s">
        <v>581</v>
      </c>
      <c r="AQ31" s="877"/>
      <c r="AR31" s="877"/>
      <c r="AS31" s="877"/>
      <c r="AT31" s="877"/>
      <c r="AU31" s="877" t="s">
        <v>581</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25</v>
      </c>
      <c r="R32" s="805"/>
      <c r="S32" s="805"/>
      <c r="T32" s="805"/>
      <c r="U32" s="805"/>
      <c r="V32" s="805">
        <v>24</v>
      </c>
      <c r="W32" s="805"/>
      <c r="X32" s="805"/>
      <c r="Y32" s="805"/>
      <c r="Z32" s="805"/>
      <c r="AA32" s="805">
        <v>1</v>
      </c>
      <c r="AB32" s="805"/>
      <c r="AC32" s="805"/>
      <c r="AD32" s="805"/>
      <c r="AE32" s="806"/>
      <c r="AF32" s="807">
        <v>1</v>
      </c>
      <c r="AG32" s="808"/>
      <c r="AH32" s="808"/>
      <c r="AI32" s="808"/>
      <c r="AJ32" s="809"/>
      <c r="AK32" s="876">
        <v>17</v>
      </c>
      <c r="AL32" s="877"/>
      <c r="AM32" s="877"/>
      <c r="AN32" s="877"/>
      <c r="AO32" s="877"/>
      <c r="AP32" s="877" t="s">
        <v>581</v>
      </c>
      <c r="AQ32" s="877"/>
      <c r="AR32" s="877"/>
      <c r="AS32" s="877"/>
      <c r="AT32" s="877"/>
      <c r="AU32" s="877" t="s">
        <v>581</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258</v>
      </c>
      <c r="R33" s="805"/>
      <c r="S33" s="805"/>
      <c r="T33" s="805"/>
      <c r="U33" s="805"/>
      <c r="V33" s="805">
        <v>246</v>
      </c>
      <c r="W33" s="805"/>
      <c r="X33" s="805"/>
      <c r="Y33" s="805"/>
      <c r="Z33" s="805"/>
      <c r="AA33" s="805">
        <v>12</v>
      </c>
      <c r="AB33" s="805"/>
      <c r="AC33" s="805"/>
      <c r="AD33" s="805"/>
      <c r="AE33" s="806"/>
      <c r="AF33" s="807">
        <v>292</v>
      </c>
      <c r="AG33" s="808"/>
      <c r="AH33" s="808"/>
      <c r="AI33" s="808"/>
      <c r="AJ33" s="809"/>
      <c r="AK33" s="876" t="s">
        <v>580</v>
      </c>
      <c r="AL33" s="877"/>
      <c r="AM33" s="877"/>
      <c r="AN33" s="877"/>
      <c r="AO33" s="877"/>
      <c r="AP33" s="877" t="s">
        <v>581</v>
      </c>
      <c r="AQ33" s="877"/>
      <c r="AR33" s="877"/>
      <c r="AS33" s="877"/>
      <c r="AT33" s="877"/>
      <c r="AU33" s="877" t="s">
        <v>581</v>
      </c>
      <c r="AV33" s="877"/>
      <c r="AW33" s="877"/>
      <c r="AX33" s="877"/>
      <c r="AY33" s="877"/>
      <c r="AZ33" s="878"/>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409</v>
      </c>
      <c r="C34" s="802"/>
      <c r="D34" s="802"/>
      <c r="E34" s="802"/>
      <c r="F34" s="802"/>
      <c r="G34" s="802"/>
      <c r="H34" s="802"/>
      <c r="I34" s="802"/>
      <c r="J34" s="802"/>
      <c r="K34" s="802"/>
      <c r="L34" s="802"/>
      <c r="M34" s="802"/>
      <c r="N34" s="802"/>
      <c r="O34" s="802"/>
      <c r="P34" s="803"/>
      <c r="Q34" s="804">
        <v>122</v>
      </c>
      <c r="R34" s="805"/>
      <c r="S34" s="805"/>
      <c r="T34" s="805"/>
      <c r="U34" s="805"/>
      <c r="V34" s="805">
        <v>120</v>
      </c>
      <c r="W34" s="805"/>
      <c r="X34" s="805"/>
      <c r="Y34" s="805"/>
      <c r="Z34" s="805"/>
      <c r="AA34" s="805">
        <v>2</v>
      </c>
      <c r="AB34" s="805"/>
      <c r="AC34" s="805"/>
      <c r="AD34" s="805"/>
      <c r="AE34" s="806"/>
      <c r="AF34" s="807">
        <v>2</v>
      </c>
      <c r="AG34" s="808"/>
      <c r="AH34" s="808"/>
      <c r="AI34" s="808"/>
      <c r="AJ34" s="809"/>
      <c r="AK34" s="876">
        <v>56</v>
      </c>
      <c r="AL34" s="877"/>
      <c r="AM34" s="877"/>
      <c r="AN34" s="877"/>
      <c r="AO34" s="877"/>
      <c r="AP34" s="877">
        <v>303</v>
      </c>
      <c r="AQ34" s="877"/>
      <c r="AR34" s="877"/>
      <c r="AS34" s="877"/>
      <c r="AT34" s="877"/>
      <c r="AU34" s="877">
        <v>178</v>
      </c>
      <c r="AV34" s="877"/>
      <c r="AW34" s="877"/>
      <c r="AX34" s="877"/>
      <c r="AY34" s="877"/>
      <c r="AZ34" s="878"/>
      <c r="BA34" s="878"/>
      <c r="BB34" s="878"/>
      <c r="BC34" s="878"/>
      <c r="BD34" s="878"/>
      <c r="BE34" s="874" t="s">
        <v>410</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411</v>
      </c>
      <c r="C35" s="802"/>
      <c r="D35" s="802"/>
      <c r="E35" s="802"/>
      <c r="F35" s="802"/>
      <c r="G35" s="802"/>
      <c r="H35" s="802"/>
      <c r="I35" s="802"/>
      <c r="J35" s="802"/>
      <c r="K35" s="802"/>
      <c r="L35" s="802"/>
      <c r="M35" s="802"/>
      <c r="N35" s="802"/>
      <c r="O35" s="802"/>
      <c r="P35" s="803"/>
      <c r="Q35" s="804">
        <v>194</v>
      </c>
      <c r="R35" s="805"/>
      <c r="S35" s="805"/>
      <c r="T35" s="805"/>
      <c r="U35" s="805"/>
      <c r="V35" s="805">
        <v>192</v>
      </c>
      <c r="W35" s="805"/>
      <c r="X35" s="805"/>
      <c r="Y35" s="805"/>
      <c r="Z35" s="805"/>
      <c r="AA35" s="805">
        <v>2</v>
      </c>
      <c r="AB35" s="805"/>
      <c r="AC35" s="805"/>
      <c r="AD35" s="805"/>
      <c r="AE35" s="806"/>
      <c r="AF35" s="807">
        <v>2</v>
      </c>
      <c r="AG35" s="808"/>
      <c r="AH35" s="808"/>
      <c r="AI35" s="808"/>
      <c r="AJ35" s="809"/>
      <c r="AK35" s="876">
        <v>75</v>
      </c>
      <c r="AL35" s="877"/>
      <c r="AM35" s="877"/>
      <c r="AN35" s="877"/>
      <c r="AO35" s="877"/>
      <c r="AP35" s="877">
        <v>952</v>
      </c>
      <c r="AQ35" s="877"/>
      <c r="AR35" s="877"/>
      <c r="AS35" s="877"/>
      <c r="AT35" s="877"/>
      <c r="AU35" s="877">
        <v>561</v>
      </c>
      <c r="AV35" s="877"/>
      <c r="AW35" s="877"/>
      <c r="AX35" s="877"/>
      <c r="AY35" s="877"/>
      <c r="AZ35" s="878"/>
      <c r="BA35" s="878"/>
      <c r="BB35" s="878"/>
      <c r="BC35" s="878"/>
      <c r="BD35" s="878"/>
      <c r="BE35" s="874" t="s">
        <v>410</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412</v>
      </c>
      <c r="C36" s="802"/>
      <c r="D36" s="802"/>
      <c r="E36" s="802"/>
      <c r="F36" s="802"/>
      <c r="G36" s="802"/>
      <c r="H36" s="802"/>
      <c r="I36" s="802"/>
      <c r="J36" s="802"/>
      <c r="K36" s="802"/>
      <c r="L36" s="802"/>
      <c r="M36" s="802"/>
      <c r="N36" s="802"/>
      <c r="O36" s="802"/>
      <c r="P36" s="803"/>
      <c r="Q36" s="804">
        <v>69</v>
      </c>
      <c r="R36" s="805"/>
      <c r="S36" s="805"/>
      <c r="T36" s="805"/>
      <c r="U36" s="805"/>
      <c r="V36" s="805">
        <v>68</v>
      </c>
      <c r="W36" s="805"/>
      <c r="X36" s="805"/>
      <c r="Y36" s="805"/>
      <c r="Z36" s="805"/>
      <c r="AA36" s="805">
        <v>1</v>
      </c>
      <c r="AB36" s="805"/>
      <c r="AC36" s="805"/>
      <c r="AD36" s="805"/>
      <c r="AE36" s="806"/>
      <c r="AF36" s="807">
        <v>1</v>
      </c>
      <c r="AG36" s="808"/>
      <c r="AH36" s="808"/>
      <c r="AI36" s="808"/>
      <c r="AJ36" s="809"/>
      <c r="AK36" s="876">
        <v>42</v>
      </c>
      <c r="AL36" s="877"/>
      <c r="AM36" s="877"/>
      <c r="AN36" s="877"/>
      <c r="AO36" s="877"/>
      <c r="AP36" s="877">
        <v>528</v>
      </c>
      <c r="AQ36" s="877"/>
      <c r="AR36" s="877"/>
      <c r="AS36" s="877"/>
      <c r="AT36" s="877"/>
      <c r="AU36" s="877">
        <v>357</v>
      </c>
      <c r="AV36" s="877"/>
      <c r="AW36" s="877"/>
      <c r="AX36" s="877"/>
      <c r="AY36" s="877"/>
      <c r="AZ36" s="878"/>
      <c r="BA36" s="878"/>
      <c r="BB36" s="878"/>
      <c r="BC36" s="878"/>
      <c r="BD36" s="878"/>
      <c r="BE36" s="874" t="s">
        <v>410</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413</v>
      </c>
      <c r="C37" s="802"/>
      <c r="D37" s="802"/>
      <c r="E37" s="802"/>
      <c r="F37" s="802"/>
      <c r="G37" s="802"/>
      <c r="H37" s="802"/>
      <c r="I37" s="802"/>
      <c r="J37" s="802"/>
      <c r="K37" s="802"/>
      <c r="L37" s="802"/>
      <c r="M37" s="802"/>
      <c r="N37" s="802"/>
      <c r="O37" s="802"/>
      <c r="P37" s="803"/>
      <c r="Q37" s="804">
        <v>216</v>
      </c>
      <c r="R37" s="805"/>
      <c r="S37" s="805"/>
      <c r="T37" s="805"/>
      <c r="U37" s="805"/>
      <c r="V37" s="805">
        <v>215</v>
      </c>
      <c r="W37" s="805"/>
      <c r="X37" s="805"/>
      <c r="Y37" s="805"/>
      <c r="Z37" s="805"/>
      <c r="AA37" s="805">
        <v>1</v>
      </c>
      <c r="AB37" s="805"/>
      <c r="AC37" s="805"/>
      <c r="AD37" s="805"/>
      <c r="AE37" s="806"/>
      <c r="AF37" s="807">
        <v>1</v>
      </c>
      <c r="AG37" s="808"/>
      <c r="AH37" s="808"/>
      <c r="AI37" s="808"/>
      <c r="AJ37" s="809"/>
      <c r="AK37" s="876">
        <v>10</v>
      </c>
      <c r="AL37" s="877"/>
      <c r="AM37" s="877"/>
      <c r="AN37" s="877"/>
      <c r="AO37" s="877"/>
      <c r="AP37" s="877" t="s">
        <v>581</v>
      </c>
      <c r="AQ37" s="877"/>
      <c r="AR37" s="877"/>
      <c r="AS37" s="877"/>
      <c r="AT37" s="877"/>
      <c r="AU37" s="877" t="s">
        <v>581</v>
      </c>
      <c r="AV37" s="877"/>
      <c r="AW37" s="877"/>
      <c r="AX37" s="877"/>
      <c r="AY37" s="877"/>
      <c r="AZ37" s="878"/>
      <c r="BA37" s="878"/>
      <c r="BB37" s="878"/>
      <c r="BC37" s="878"/>
      <c r="BD37" s="878"/>
      <c r="BE37" s="874" t="s">
        <v>410</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414</v>
      </c>
      <c r="C38" s="802"/>
      <c r="D38" s="802"/>
      <c r="E38" s="802"/>
      <c r="F38" s="802"/>
      <c r="G38" s="802"/>
      <c r="H38" s="802"/>
      <c r="I38" s="802"/>
      <c r="J38" s="802"/>
      <c r="K38" s="802"/>
      <c r="L38" s="802"/>
      <c r="M38" s="802"/>
      <c r="N38" s="802"/>
      <c r="O38" s="802"/>
      <c r="P38" s="803"/>
      <c r="Q38" s="804">
        <v>11</v>
      </c>
      <c r="R38" s="805"/>
      <c r="S38" s="805"/>
      <c r="T38" s="805"/>
      <c r="U38" s="805"/>
      <c r="V38" s="805">
        <v>11</v>
      </c>
      <c r="W38" s="805"/>
      <c r="X38" s="805"/>
      <c r="Y38" s="805"/>
      <c r="Z38" s="805"/>
      <c r="AA38" s="805" t="s">
        <v>579</v>
      </c>
      <c r="AB38" s="805"/>
      <c r="AC38" s="805"/>
      <c r="AD38" s="805"/>
      <c r="AE38" s="806"/>
      <c r="AF38" s="807" t="s">
        <v>579</v>
      </c>
      <c r="AG38" s="808"/>
      <c r="AH38" s="808"/>
      <c r="AI38" s="808"/>
      <c r="AJ38" s="809"/>
      <c r="AK38" s="876">
        <v>5</v>
      </c>
      <c r="AL38" s="877"/>
      <c r="AM38" s="877"/>
      <c r="AN38" s="877"/>
      <c r="AO38" s="877"/>
      <c r="AP38" s="877">
        <v>122</v>
      </c>
      <c r="AQ38" s="877"/>
      <c r="AR38" s="877"/>
      <c r="AS38" s="877"/>
      <c r="AT38" s="877"/>
      <c r="AU38" s="877">
        <v>68</v>
      </c>
      <c r="AV38" s="877"/>
      <c r="AW38" s="877"/>
      <c r="AX38" s="877"/>
      <c r="AY38" s="877"/>
      <c r="AZ38" s="878"/>
      <c r="BA38" s="878"/>
      <c r="BB38" s="878"/>
      <c r="BC38" s="878"/>
      <c r="BD38" s="878"/>
      <c r="BE38" s="874" t="s">
        <v>410</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352</v>
      </c>
      <c r="AG63" s="888"/>
      <c r="AH63" s="888"/>
      <c r="AI63" s="888"/>
      <c r="AJ63" s="889"/>
      <c r="AK63" s="890"/>
      <c r="AL63" s="885"/>
      <c r="AM63" s="885"/>
      <c r="AN63" s="885"/>
      <c r="AO63" s="885"/>
      <c r="AP63" s="888">
        <v>1905</v>
      </c>
      <c r="AQ63" s="888"/>
      <c r="AR63" s="888"/>
      <c r="AS63" s="888"/>
      <c r="AT63" s="888"/>
      <c r="AU63" s="888">
        <v>1164</v>
      </c>
      <c r="AV63" s="888"/>
      <c r="AW63" s="888"/>
      <c r="AX63" s="888"/>
      <c r="AY63" s="888"/>
      <c r="AZ63" s="892"/>
      <c r="BA63" s="892"/>
      <c r="BB63" s="892"/>
      <c r="BC63" s="892"/>
      <c r="BD63" s="892"/>
      <c r="BE63" s="893"/>
      <c r="BF63" s="893"/>
      <c r="BG63" s="893"/>
      <c r="BH63" s="893"/>
      <c r="BI63" s="894"/>
      <c r="BJ63" s="895" t="s">
        <v>126</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418</v>
      </c>
      <c r="B66" s="787"/>
      <c r="C66" s="787"/>
      <c r="D66" s="787"/>
      <c r="E66" s="787"/>
      <c r="F66" s="787"/>
      <c r="G66" s="787"/>
      <c r="H66" s="787"/>
      <c r="I66" s="787"/>
      <c r="J66" s="787"/>
      <c r="K66" s="787"/>
      <c r="L66" s="787"/>
      <c r="M66" s="787"/>
      <c r="N66" s="787"/>
      <c r="O66" s="787"/>
      <c r="P66" s="788"/>
      <c r="Q66" s="763" t="s">
        <v>394</v>
      </c>
      <c r="R66" s="764"/>
      <c r="S66" s="764"/>
      <c r="T66" s="764"/>
      <c r="U66" s="765"/>
      <c r="V66" s="763" t="s">
        <v>419</v>
      </c>
      <c r="W66" s="764"/>
      <c r="X66" s="764"/>
      <c r="Y66" s="764"/>
      <c r="Z66" s="765"/>
      <c r="AA66" s="763" t="s">
        <v>420</v>
      </c>
      <c r="AB66" s="764"/>
      <c r="AC66" s="764"/>
      <c r="AD66" s="764"/>
      <c r="AE66" s="765"/>
      <c r="AF66" s="898" t="s">
        <v>397</v>
      </c>
      <c r="AG66" s="859"/>
      <c r="AH66" s="859"/>
      <c r="AI66" s="859"/>
      <c r="AJ66" s="899"/>
      <c r="AK66" s="763" t="s">
        <v>398</v>
      </c>
      <c r="AL66" s="787"/>
      <c r="AM66" s="787"/>
      <c r="AN66" s="787"/>
      <c r="AO66" s="788"/>
      <c r="AP66" s="763" t="s">
        <v>421</v>
      </c>
      <c r="AQ66" s="764"/>
      <c r="AR66" s="764"/>
      <c r="AS66" s="764"/>
      <c r="AT66" s="765"/>
      <c r="AU66" s="763" t="s">
        <v>422</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583</v>
      </c>
      <c r="C68" s="916"/>
      <c r="D68" s="916"/>
      <c r="E68" s="916"/>
      <c r="F68" s="916"/>
      <c r="G68" s="916"/>
      <c r="H68" s="916"/>
      <c r="I68" s="916"/>
      <c r="J68" s="916"/>
      <c r="K68" s="916"/>
      <c r="L68" s="916"/>
      <c r="M68" s="916"/>
      <c r="N68" s="916"/>
      <c r="O68" s="916"/>
      <c r="P68" s="917"/>
      <c r="Q68" s="918">
        <v>526</v>
      </c>
      <c r="R68" s="912"/>
      <c r="S68" s="912"/>
      <c r="T68" s="912"/>
      <c r="U68" s="912"/>
      <c r="V68" s="912">
        <v>517</v>
      </c>
      <c r="W68" s="912"/>
      <c r="X68" s="912"/>
      <c r="Y68" s="912"/>
      <c r="Z68" s="912"/>
      <c r="AA68" s="912">
        <v>9</v>
      </c>
      <c r="AB68" s="912"/>
      <c r="AC68" s="912"/>
      <c r="AD68" s="912"/>
      <c r="AE68" s="912"/>
      <c r="AF68" s="912">
        <v>9</v>
      </c>
      <c r="AG68" s="912"/>
      <c r="AH68" s="912"/>
      <c r="AI68" s="912"/>
      <c r="AJ68" s="912"/>
      <c r="AK68" s="912" t="s">
        <v>581</v>
      </c>
      <c r="AL68" s="912"/>
      <c r="AM68" s="912"/>
      <c r="AN68" s="912"/>
      <c r="AO68" s="912"/>
      <c r="AP68" s="912" t="s">
        <v>581</v>
      </c>
      <c r="AQ68" s="912"/>
      <c r="AR68" s="912"/>
      <c r="AS68" s="912"/>
      <c r="AT68" s="912"/>
      <c r="AU68" s="912" t="s">
        <v>581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584</v>
      </c>
      <c r="C69" s="920"/>
      <c r="D69" s="920"/>
      <c r="E69" s="920"/>
      <c r="F69" s="920"/>
      <c r="G69" s="920"/>
      <c r="H69" s="920"/>
      <c r="I69" s="920"/>
      <c r="J69" s="920"/>
      <c r="K69" s="920"/>
      <c r="L69" s="920"/>
      <c r="M69" s="920"/>
      <c r="N69" s="920"/>
      <c r="O69" s="920"/>
      <c r="P69" s="921"/>
      <c r="Q69" s="922">
        <v>760</v>
      </c>
      <c r="R69" s="877"/>
      <c r="S69" s="877"/>
      <c r="T69" s="877"/>
      <c r="U69" s="877"/>
      <c r="V69" s="877">
        <v>796</v>
      </c>
      <c r="W69" s="877"/>
      <c r="X69" s="877"/>
      <c r="Y69" s="877"/>
      <c r="Z69" s="877"/>
      <c r="AA69" s="877">
        <v>-36</v>
      </c>
      <c r="AB69" s="877"/>
      <c r="AC69" s="877"/>
      <c r="AD69" s="877"/>
      <c r="AE69" s="877"/>
      <c r="AF69" s="877" t="s">
        <v>579</v>
      </c>
      <c r="AG69" s="877"/>
      <c r="AH69" s="877"/>
      <c r="AI69" s="877"/>
      <c r="AJ69" s="877"/>
      <c r="AK69" s="877" t="s">
        <v>581</v>
      </c>
      <c r="AL69" s="877"/>
      <c r="AM69" s="877"/>
      <c r="AN69" s="877"/>
      <c r="AO69" s="877"/>
      <c r="AP69" s="877">
        <v>53</v>
      </c>
      <c r="AQ69" s="877"/>
      <c r="AR69" s="877"/>
      <c r="AS69" s="877"/>
      <c r="AT69" s="877"/>
      <c r="AU69" s="877">
        <v>40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585</v>
      </c>
      <c r="C70" s="920"/>
      <c r="D70" s="920"/>
      <c r="E70" s="920"/>
      <c r="F70" s="920"/>
      <c r="G70" s="920"/>
      <c r="H70" s="920"/>
      <c r="I70" s="920"/>
      <c r="J70" s="920"/>
      <c r="K70" s="920"/>
      <c r="L70" s="920"/>
      <c r="M70" s="920"/>
      <c r="N70" s="920"/>
      <c r="O70" s="920"/>
      <c r="P70" s="921"/>
      <c r="Q70" s="922">
        <v>22</v>
      </c>
      <c r="R70" s="877"/>
      <c r="S70" s="877"/>
      <c r="T70" s="877"/>
      <c r="U70" s="877"/>
      <c r="V70" s="877">
        <v>23</v>
      </c>
      <c r="W70" s="877"/>
      <c r="X70" s="877"/>
      <c r="Y70" s="877"/>
      <c r="Z70" s="877"/>
      <c r="AA70" s="877" t="s">
        <v>579</v>
      </c>
      <c r="AB70" s="877"/>
      <c r="AC70" s="877"/>
      <c r="AD70" s="877"/>
      <c r="AE70" s="877"/>
      <c r="AF70" s="877" t="s">
        <v>579</v>
      </c>
      <c r="AG70" s="877"/>
      <c r="AH70" s="877"/>
      <c r="AI70" s="877"/>
      <c r="AJ70" s="877"/>
      <c r="AK70" s="877" t="s">
        <v>588</v>
      </c>
      <c r="AL70" s="877"/>
      <c r="AM70" s="877"/>
      <c r="AN70" s="877"/>
      <c r="AO70" s="877"/>
      <c r="AP70" s="877" t="s">
        <v>588</v>
      </c>
      <c r="AQ70" s="877"/>
      <c r="AR70" s="877"/>
      <c r="AS70" s="877"/>
      <c r="AT70" s="877"/>
      <c r="AU70" s="877" t="s">
        <v>588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586</v>
      </c>
      <c r="C71" s="920"/>
      <c r="D71" s="920"/>
      <c r="E71" s="920"/>
      <c r="F71" s="920"/>
      <c r="G71" s="920"/>
      <c r="H71" s="920"/>
      <c r="I71" s="920"/>
      <c r="J71" s="920"/>
      <c r="K71" s="920"/>
      <c r="L71" s="920"/>
      <c r="M71" s="920"/>
      <c r="N71" s="920"/>
      <c r="O71" s="920"/>
      <c r="P71" s="921"/>
      <c r="Q71" s="922">
        <v>107</v>
      </c>
      <c r="R71" s="877"/>
      <c r="S71" s="877"/>
      <c r="T71" s="877"/>
      <c r="U71" s="877"/>
      <c r="V71" s="877">
        <v>104</v>
      </c>
      <c r="W71" s="877"/>
      <c r="X71" s="877"/>
      <c r="Y71" s="877"/>
      <c r="Z71" s="877"/>
      <c r="AA71" s="877">
        <v>3</v>
      </c>
      <c r="AB71" s="877"/>
      <c r="AC71" s="877"/>
      <c r="AD71" s="877"/>
      <c r="AE71" s="877"/>
      <c r="AF71" s="877">
        <v>3</v>
      </c>
      <c r="AG71" s="877"/>
      <c r="AH71" s="877"/>
      <c r="AI71" s="877"/>
      <c r="AJ71" s="877"/>
      <c r="AK71" s="877" t="s">
        <v>588</v>
      </c>
      <c r="AL71" s="877"/>
      <c r="AM71" s="877"/>
      <c r="AN71" s="877"/>
      <c r="AO71" s="877"/>
      <c r="AP71" s="877">
        <v>4</v>
      </c>
      <c r="AQ71" s="877"/>
      <c r="AR71" s="877"/>
      <c r="AS71" s="877"/>
      <c r="AT71" s="877"/>
      <c r="AU71" s="877">
        <v>2</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587</v>
      </c>
      <c r="C72" s="920"/>
      <c r="D72" s="920"/>
      <c r="E72" s="920"/>
      <c r="F72" s="920"/>
      <c r="G72" s="920"/>
      <c r="H72" s="920"/>
      <c r="I72" s="920"/>
      <c r="J72" s="920"/>
      <c r="K72" s="920"/>
      <c r="L72" s="920"/>
      <c r="M72" s="920"/>
      <c r="N72" s="920"/>
      <c r="O72" s="920"/>
      <c r="P72" s="921"/>
      <c r="Q72" s="922">
        <v>264</v>
      </c>
      <c r="R72" s="877"/>
      <c r="S72" s="877"/>
      <c r="T72" s="877"/>
      <c r="U72" s="877"/>
      <c r="V72" s="877">
        <v>261</v>
      </c>
      <c r="W72" s="877"/>
      <c r="X72" s="877"/>
      <c r="Y72" s="877"/>
      <c r="Z72" s="877"/>
      <c r="AA72" s="877">
        <v>3</v>
      </c>
      <c r="AB72" s="877"/>
      <c r="AC72" s="877"/>
      <c r="AD72" s="877"/>
      <c r="AE72" s="877"/>
      <c r="AF72" s="877">
        <v>3</v>
      </c>
      <c r="AG72" s="877"/>
      <c r="AH72" s="877"/>
      <c r="AI72" s="877"/>
      <c r="AJ72" s="877"/>
      <c r="AK72" s="877" t="s">
        <v>588</v>
      </c>
      <c r="AL72" s="877"/>
      <c r="AM72" s="877"/>
      <c r="AN72" s="877"/>
      <c r="AO72" s="877"/>
      <c r="AP72" s="877">
        <v>613</v>
      </c>
      <c r="AQ72" s="877"/>
      <c r="AR72" s="877"/>
      <c r="AS72" s="877"/>
      <c r="AT72" s="877"/>
      <c r="AU72" s="877">
        <v>138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15</v>
      </c>
      <c r="AG88" s="888"/>
      <c r="AH88" s="888"/>
      <c r="AI88" s="888"/>
      <c r="AJ88" s="888"/>
      <c r="AK88" s="885"/>
      <c r="AL88" s="885"/>
      <c r="AM88" s="885"/>
      <c r="AN88" s="885"/>
      <c r="AO88" s="885"/>
      <c r="AP88" s="888">
        <v>670</v>
      </c>
      <c r="AQ88" s="888"/>
      <c r="AR88" s="888"/>
      <c r="AS88" s="888"/>
      <c r="AT88" s="888"/>
      <c r="AU88" s="888">
        <v>180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306</v>
      </c>
      <c r="AG109" s="941"/>
      <c r="AH109" s="941"/>
      <c r="AI109" s="941"/>
      <c r="AJ109" s="942"/>
      <c r="AK109" s="940" t="s">
        <v>305</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306</v>
      </c>
      <c r="BW109" s="941"/>
      <c r="BX109" s="941"/>
      <c r="BY109" s="941"/>
      <c r="BZ109" s="942"/>
      <c r="CA109" s="940" t="s">
        <v>305</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306</v>
      </c>
      <c r="DM109" s="941"/>
      <c r="DN109" s="941"/>
      <c r="DO109" s="941"/>
      <c r="DP109" s="942"/>
      <c r="DQ109" s="940" t="s">
        <v>305</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451061</v>
      </c>
      <c r="AB110" s="948"/>
      <c r="AC110" s="948"/>
      <c r="AD110" s="948"/>
      <c r="AE110" s="949"/>
      <c r="AF110" s="950">
        <v>463388</v>
      </c>
      <c r="AG110" s="948"/>
      <c r="AH110" s="948"/>
      <c r="AI110" s="948"/>
      <c r="AJ110" s="949"/>
      <c r="AK110" s="950">
        <v>470944</v>
      </c>
      <c r="AL110" s="948"/>
      <c r="AM110" s="948"/>
      <c r="AN110" s="948"/>
      <c r="AO110" s="949"/>
      <c r="AP110" s="951">
        <v>28.2</v>
      </c>
      <c r="AQ110" s="952"/>
      <c r="AR110" s="952"/>
      <c r="AS110" s="952"/>
      <c r="AT110" s="953"/>
      <c r="AU110" s="954" t="s">
        <v>72</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4798639</v>
      </c>
      <c r="BR110" s="983"/>
      <c r="BS110" s="983"/>
      <c r="BT110" s="983"/>
      <c r="BU110" s="983"/>
      <c r="BV110" s="983">
        <v>4945877</v>
      </c>
      <c r="BW110" s="983"/>
      <c r="BX110" s="983"/>
      <c r="BY110" s="983"/>
      <c r="BZ110" s="983"/>
      <c r="CA110" s="983">
        <v>4909923</v>
      </c>
      <c r="CB110" s="983"/>
      <c r="CC110" s="983"/>
      <c r="CD110" s="983"/>
      <c r="CE110" s="983"/>
      <c r="CF110" s="997">
        <v>294</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126</v>
      </c>
      <c r="DH110" s="983"/>
      <c r="DI110" s="983"/>
      <c r="DJ110" s="983"/>
      <c r="DK110" s="983"/>
      <c r="DL110" s="983" t="s">
        <v>391</v>
      </c>
      <c r="DM110" s="983"/>
      <c r="DN110" s="983"/>
      <c r="DO110" s="983"/>
      <c r="DP110" s="983"/>
      <c r="DQ110" s="983" t="s">
        <v>391</v>
      </c>
      <c r="DR110" s="983"/>
      <c r="DS110" s="983"/>
      <c r="DT110" s="983"/>
      <c r="DU110" s="983"/>
      <c r="DV110" s="984" t="s">
        <v>126</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126</v>
      </c>
      <c r="AG111" s="990"/>
      <c r="AH111" s="990"/>
      <c r="AI111" s="990"/>
      <c r="AJ111" s="991"/>
      <c r="AK111" s="992" t="s">
        <v>126</v>
      </c>
      <c r="AL111" s="990"/>
      <c r="AM111" s="990"/>
      <c r="AN111" s="990"/>
      <c r="AO111" s="991"/>
      <c r="AP111" s="993" t="s">
        <v>126</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2012</v>
      </c>
      <c r="BR111" s="976"/>
      <c r="BS111" s="976"/>
      <c r="BT111" s="976"/>
      <c r="BU111" s="976"/>
      <c r="BV111" s="976" t="s">
        <v>126</v>
      </c>
      <c r="BW111" s="976"/>
      <c r="BX111" s="976"/>
      <c r="BY111" s="976"/>
      <c r="BZ111" s="976"/>
      <c r="CA111" s="976" t="s">
        <v>126</v>
      </c>
      <c r="CB111" s="976"/>
      <c r="CC111" s="976"/>
      <c r="CD111" s="976"/>
      <c r="CE111" s="976"/>
      <c r="CF111" s="970" t="s">
        <v>126</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391</v>
      </c>
      <c r="DH111" s="976"/>
      <c r="DI111" s="976"/>
      <c r="DJ111" s="976"/>
      <c r="DK111" s="976"/>
      <c r="DL111" s="976" t="s">
        <v>126</v>
      </c>
      <c r="DM111" s="976"/>
      <c r="DN111" s="976"/>
      <c r="DO111" s="976"/>
      <c r="DP111" s="976"/>
      <c r="DQ111" s="976" t="s">
        <v>440</v>
      </c>
      <c r="DR111" s="976"/>
      <c r="DS111" s="976"/>
      <c r="DT111" s="976"/>
      <c r="DU111" s="976"/>
      <c r="DV111" s="977" t="s">
        <v>126</v>
      </c>
      <c r="DW111" s="977"/>
      <c r="DX111" s="977"/>
      <c r="DY111" s="977"/>
      <c r="DZ111" s="978"/>
    </row>
    <row r="112" spans="1:131" s="247" customFormat="1" ht="26.25" customHeight="1" x14ac:dyDescent="0.15">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391</v>
      </c>
      <c r="AB112" s="1015"/>
      <c r="AC112" s="1015"/>
      <c r="AD112" s="1015"/>
      <c r="AE112" s="1016"/>
      <c r="AF112" s="1017" t="s">
        <v>391</v>
      </c>
      <c r="AG112" s="1015"/>
      <c r="AH112" s="1015"/>
      <c r="AI112" s="1015"/>
      <c r="AJ112" s="1016"/>
      <c r="AK112" s="1017" t="s">
        <v>391</v>
      </c>
      <c r="AL112" s="1015"/>
      <c r="AM112" s="1015"/>
      <c r="AN112" s="1015"/>
      <c r="AO112" s="1016"/>
      <c r="AP112" s="1018" t="s">
        <v>126</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1205930</v>
      </c>
      <c r="BR112" s="976"/>
      <c r="BS112" s="976"/>
      <c r="BT112" s="976"/>
      <c r="BU112" s="976"/>
      <c r="BV112" s="976">
        <v>1180053</v>
      </c>
      <c r="BW112" s="976"/>
      <c r="BX112" s="976"/>
      <c r="BY112" s="976"/>
      <c r="BZ112" s="976"/>
      <c r="CA112" s="976">
        <v>1162697</v>
      </c>
      <c r="CB112" s="976"/>
      <c r="CC112" s="976"/>
      <c r="CD112" s="976"/>
      <c r="CE112" s="976"/>
      <c r="CF112" s="970">
        <v>69.599999999999994</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126</v>
      </c>
      <c r="DH112" s="976"/>
      <c r="DI112" s="976"/>
      <c r="DJ112" s="976"/>
      <c r="DK112" s="976"/>
      <c r="DL112" s="976" t="s">
        <v>126</v>
      </c>
      <c r="DM112" s="976"/>
      <c r="DN112" s="976"/>
      <c r="DO112" s="976"/>
      <c r="DP112" s="976"/>
      <c r="DQ112" s="976" t="s">
        <v>126</v>
      </c>
      <c r="DR112" s="976"/>
      <c r="DS112" s="976"/>
      <c r="DT112" s="976"/>
      <c r="DU112" s="976"/>
      <c r="DV112" s="977" t="s">
        <v>126</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83400</v>
      </c>
      <c r="AB113" s="990"/>
      <c r="AC113" s="990"/>
      <c r="AD113" s="990"/>
      <c r="AE113" s="991"/>
      <c r="AF113" s="992">
        <v>103675</v>
      </c>
      <c r="AG113" s="990"/>
      <c r="AH113" s="990"/>
      <c r="AI113" s="990"/>
      <c r="AJ113" s="991"/>
      <c r="AK113" s="992">
        <v>107789</v>
      </c>
      <c r="AL113" s="990"/>
      <c r="AM113" s="990"/>
      <c r="AN113" s="990"/>
      <c r="AO113" s="991"/>
      <c r="AP113" s="993">
        <v>6.5</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147549</v>
      </c>
      <c r="BR113" s="976"/>
      <c r="BS113" s="976"/>
      <c r="BT113" s="976"/>
      <c r="BU113" s="976"/>
      <c r="BV113" s="976">
        <v>154359</v>
      </c>
      <c r="BW113" s="976"/>
      <c r="BX113" s="976"/>
      <c r="BY113" s="976"/>
      <c r="BZ113" s="976"/>
      <c r="CA113" s="976">
        <v>180073</v>
      </c>
      <c r="CB113" s="976"/>
      <c r="CC113" s="976"/>
      <c r="CD113" s="976"/>
      <c r="CE113" s="976"/>
      <c r="CF113" s="970">
        <v>10.8</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126</v>
      </c>
      <c r="DH113" s="1015"/>
      <c r="DI113" s="1015"/>
      <c r="DJ113" s="1015"/>
      <c r="DK113" s="1016"/>
      <c r="DL113" s="1017" t="s">
        <v>126</v>
      </c>
      <c r="DM113" s="1015"/>
      <c r="DN113" s="1015"/>
      <c r="DO113" s="1015"/>
      <c r="DP113" s="1016"/>
      <c r="DQ113" s="1017" t="s">
        <v>126</v>
      </c>
      <c r="DR113" s="1015"/>
      <c r="DS113" s="1015"/>
      <c r="DT113" s="1015"/>
      <c r="DU113" s="1016"/>
      <c r="DV113" s="1018" t="s">
        <v>126</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12741</v>
      </c>
      <c r="AB114" s="1015"/>
      <c r="AC114" s="1015"/>
      <c r="AD114" s="1015"/>
      <c r="AE114" s="1016"/>
      <c r="AF114" s="1017">
        <v>17678</v>
      </c>
      <c r="AG114" s="1015"/>
      <c r="AH114" s="1015"/>
      <c r="AI114" s="1015"/>
      <c r="AJ114" s="1016"/>
      <c r="AK114" s="1017">
        <v>19595</v>
      </c>
      <c r="AL114" s="1015"/>
      <c r="AM114" s="1015"/>
      <c r="AN114" s="1015"/>
      <c r="AO114" s="1016"/>
      <c r="AP114" s="1018">
        <v>1.2</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355865</v>
      </c>
      <c r="BR114" s="976"/>
      <c r="BS114" s="976"/>
      <c r="BT114" s="976"/>
      <c r="BU114" s="976"/>
      <c r="BV114" s="976">
        <v>305459</v>
      </c>
      <c r="BW114" s="976"/>
      <c r="BX114" s="976"/>
      <c r="BY114" s="976"/>
      <c r="BZ114" s="976"/>
      <c r="CA114" s="976">
        <v>325462</v>
      </c>
      <c r="CB114" s="976"/>
      <c r="CC114" s="976"/>
      <c r="CD114" s="976"/>
      <c r="CE114" s="976"/>
      <c r="CF114" s="970">
        <v>19.5</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126</v>
      </c>
      <c r="DH114" s="1015"/>
      <c r="DI114" s="1015"/>
      <c r="DJ114" s="1015"/>
      <c r="DK114" s="1016"/>
      <c r="DL114" s="1017" t="s">
        <v>126</v>
      </c>
      <c r="DM114" s="1015"/>
      <c r="DN114" s="1015"/>
      <c r="DO114" s="1015"/>
      <c r="DP114" s="1016"/>
      <c r="DQ114" s="1017" t="s">
        <v>126</v>
      </c>
      <c r="DR114" s="1015"/>
      <c r="DS114" s="1015"/>
      <c r="DT114" s="1015"/>
      <c r="DU114" s="1016"/>
      <c r="DV114" s="1018" t="s">
        <v>391</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3509</v>
      </c>
      <c r="AB115" s="990"/>
      <c r="AC115" s="990"/>
      <c r="AD115" s="990"/>
      <c r="AE115" s="991"/>
      <c r="AF115" s="992">
        <v>1497</v>
      </c>
      <c r="AG115" s="990"/>
      <c r="AH115" s="990"/>
      <c r="AI115" s="990"/>
      <c r="AJ115" s="991"/>
      <c r="AK115" s="992" t="s">
        <v>126</v>
      </c>
      <c r="AL115" s="990"/>
      <c r="AM115" s="990"/>
      <c r="AN115" s="990"/>
      <c r="AO115" s="991"/>
      <c r="AP115" s="993" t="s">
        <v>126</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126</v>
      </c>
      <c r="BR115" s="976"/>
      <c r="BS115" s="976"/>
      <c r="BT115" s="976"/>
      <c r="BU115" s="976"/>
      <c r="BV115" s="976" t="s">
        <v>126</v>
      </c>
      <c r="BW115" s="976"/>
      <c r="BX115" s="976"/>
      <c r="BY115" s="976"/>
      <c r="BZ115" s="976"/>
      <c r="CA115" s="976" t="s">
        <v>126</v>
      </c>
      <c r="CB115" s="976"/>
      <c r="CC115" s="976"/>
      <c r="CD115" s="976"/>
      <c r="CE115" s="976"/>
      <c r="CF115" s="970" t="s">
        <v>126</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126</v>
      </c>
      <c r="DH115" s="1015"/>
      <c r="DI115" s="1015"/>
      <c r="DJ115" s="1015"/>
      <c r="DK115" s="1016"/>
      <c r="DL115" s="1017" t="s">
        <v>126</v>
      </c>
      <c r="DM115" s="1015"/>
      <c r="DN115" s="1015"/>
      <c r="DO115" s="1015"/>
      <c r="DP115" s="1016"/>
      <c r="DQ115" s="1017" t="s">
        <v>391</v>
      </c>
      <c r="DR115" s="1015"/>
      <c r="DS115" s="1015"/>
      <c r="DT115" s="1015"/>
      <c r="DU115" s="1016"/>
      <c r="DV115" s="1018" t="s">
        <v>391</v>
      </c>
      <c r="DW115" s="1019"/>
      <c r="DX115" s="1019"/>
      <c r="DY115" s="1019"/>
      <c r="DZ115" s="1020"/>
    </row>
    <row r="116" spans="1:130" s="247" customFormat="1" ht="26.25" customHeight="1" x14ac:dyDescent="0.15">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97</v>
      </c>
      <c r="AB116" s="1015"/>
      <c r="AC116" s="1015"/>
      <c r="AD116" s="1015"/>
      <c r="AE116" s="1016"/>
      <c r="AF116" s="1017">
        <v>47</v>
      </c>
      <c r="AG116" s="1015"/>
      <c r="AH116" s="1015"/>
      <c r="AI116" s="1015"/>
      <c r="AJ116" s="1016"/>
      <c r="AK116" s="1017">
        <v>100</v>
      </c>
      <c r="AL116" s="1015"/>
      <c r="AM116" s="1015"/>
      <c r="AN116" s="1015"/>
      <c r="AO116" s="1016"/>
      <c r="AP116" s="1018">
        <v>0</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126</v>
      </c>
      <c r="BR116" s="976"/>
      <c r="BS116" s="976"/>
      <c r="BT116" s="976"/>
      <c r="BU116" s="976"/>
      <c r="BV116" s="976" t="s">
        <v>126</v>
      </c>
      <c r="BW116" s="976"/>
      <c r="BX116" s="976"/>
      <c r="BY116" s="976"/>
      <c r="BZ116" s="976"/>
      <c r="CA116" s="976" t="s">
        <v>391</v>
      </c>
      <c r="CB116" s="976"/>
      <c r="CC116" s="976"/>
      <c r="CD116" s="976"/>
      <c r="CE116" s="976"/>
      <c r="CF116" s="970" t="s">
        <v>126</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126</v>
      </c>
      <c r="DH116" s="1015"/>
      <c r="DI116" s="1015"/>
      <c r="DJ116" s="1015"/>
      <c r="DK116" s="1016"/>
      <c r="DL116" s="1017" t="s">
        <v>126</v>
      </c>
      <c r="DM116" s="1015"/>
      <c r="DN116" s="1015"/>
      <c r="DO116" s="1015"/>
      <c r="DP116" s="1016"/>
      <c r="DQ116" s="1017" t="s">
        <v>391</v>
      </c>
      <c r="DR116" s="1015"/>
      <c r="DS116" s="1015"/>
      <c r="DT116" s="1015"/>
      <c r="DU116" s="1016"/>
      <c r="DV116" s="1018" t="s">
        <v>391</v>
      </c>
      <c r="DW116" s="1019"/>
      <c r="DX116" s="1019"/>
      <c r="DY116" s="1019"/>
      <c r="DZ116" s="1020"/>
    </row>
    <row r="117" spans="1:130" s="247" customFormat="1" ht="26.25" customHeight="1" x14ac:dyDescent="0.15">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550808</v>
      </c>
      <c r="AB117" s="1033"/>
      <c r="AC117" s="1033"/>
      <c r="AD117" s="1033"/>
      <c r="AE117" s="1034"/>
      <c r="AF117" s="1035">
        <v>586285</v>
      </c>
      <c r="AG117" s="1033"/>
      <c r="AH117" s="1033"/>
      <c r="AI117" s="1033"/>
      <c r="AJ117" s="1034"/>
      <c r="AK117" s="1035">
        <v>598428</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126</v>
      </c>
      <c r="BR117" s="976"/>
      <c r="BS117" s="976"/>
      <c r="BT117" s="976"/>
      <c r="BU117" s="976"/>
      <c r="BV117" s="976" t="s">
        <v>126</v>
      </c>
      <c r="BW117" s="976"/>
      <c r="BX117" s="976"/>
      <c r="BY117" s="976"/>
      <c r="BZ117" s="976"/>
      <c r="CA117" s="976" t="s">
        <v>126</v>
      </c>
      <c r="CB117" s="976"/>
      <c r="CC117" s="976"/>
      <c r="CD117" s="976"/>
      <c r="CE117" s="976"/>
      <c r="CF117" s="970" t="s">
        <v>391</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126</v>
      </c>
      <c r="DH117" s="1015"/>
      <c r="DI117" s="1015"/>
      <c r="DJ117" s="1015"/>
      <c r="DK117" s="1016"/>
      <c r="DL117" s="1017" t="s">
        <v>391</v>
      </c>
      <c r="DM117" s="1015"/>
      <c r="DN117" s="1015"/>
      <c r="DO117" s="1015"/>
      <c r="DP117" s="1016"/>
      <c r="DQ117" s="1017" t="s">
        <v>391</v>
      </c>
      <c r="DR117" s="1015"/>
      <c r="DS117" s="1015"/>
      <c r="DT117" s="1015"/>
      <c r="DU117" s="1016"/>
      <c r="DV117" s="1018" t="s">
        <v>126</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306</v>
      </c>
      <c r="AG118" s="941"/>
      <c r="AH118" s="941"/>
      <c r="AI118" s="941"/>
      <c r="AJ118" s="942"/>
      <c r="AK118" s="940" t="s">
        <v>305</v>
      </c>
      <c r="AL118" s="941"/>
      <c r="AM118" s="941"/>
      <c r="AN118" s="941"/>
      <c r="AO118" s="942"/>
      <c r="AP118" s="1027" t="s">
        <v>433</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v>1088</v>
      </c>
      <c r="BR118" s="1054"/>
      <c r="BS118" s="1054"/>
      <c r="BT118" s="1054"/>
      <c r="BU118" s="1054"/>
      <c r="BV118" s="1054" t="s">
        <v>126</v>
      </c>
      <c r="BW118" s="1054"/>
      <c r="BX118" s="1054"/>
      <c r="BY118" s="1054"/>
      <c r="BZ118" s="1054"/>
      <c r="CA118" s="1054" t="s">
        <v>126</v>
      </c>
      <c r="CB118" s="1054"/>
      <c r="CC118" s="1054"/>
      <c r="CD118" s="1054"/>
      <c r="CE118" s="1054"/>
      <c r="CF118" s="970" t="s">
        <v>126</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126</v>
      </c>
      <c r="DH118" s="1015"/>
      <c r="DI118" s="1015"/>
      <c r="DJ118" s="1015"/>
      <c r="DK118" s="1016"/>
      <c r="DL118" s="1017" t="s">
        <v>126</v>
      </c>
      <c r="DM118" s="1015"/>
      <c r="DN118" s="1015"/>
      <c r="DO118" s="1015"/>
      <c r="DP118" s="1016"/>
      <c r="DQ118" s="1017" t="s">
        <v>391</v>
      </c>
      <c r="DR118" s="1015"/>
      <c r="DS118" s="1015"/>
      <c r="DT118" s="1015"/>
      <c r="DU118" s="1016"/>
      <c r="DV118" s="1018" t="s">
        <v>391</v>
      </c>
      <c r="DW118" s="1019"/>
      <c r="DX118" s="1019"/>
      <c r="DY118" s="1019"/>
      <c r="DZ118" s="1020"/>
    </row>
    <row r="119" spans="1:130" s="247" customFormat="1" ht="26.25" customHeight="1" x14ac:dyDescent="0.15">
      <c r="A119" s="1120"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126</v>
      </c>
      <c r="AB119" s="948"/>
      <c r="AC119" s="948"/>
      <c r="AD119" s="948"/>
      <c r="AE119" s="949"/>
      <c r="AF119" s="950" t="s">
        <v>391</v>
      </c>
      <c r="AG119" s="948"/>
      <c r="AH119" s="948"/>
      <c r="AI119" s="948"/>
      <c r="AJ119" s="949"/>
      <c r="AK119" s="950" t="s">
        <v>391</v>
      </c>
      <c r="AL119" s="948"/>
      <c r="AM119" s="948"/>
      <c r="AN119" s="948"/>
      <c r="AO119" s="949"/>
      <c r="AP119" s="951" t="s">
        <v>126</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464</v>
      </c>
      <c r="BP119" s="1062"/>
      <c r="BQ119" s="1053">
        <v>6511083</v>
      </c>
      <c r="BR119" s="1054"/>
      <c r="BS119" s="1054"/>
      <c r="BT119" s="1054"/>
      <c r="BU119" s="1054"/>
      <c r="BV119" s="1054">
        <v>6585748</v>
      </c>
      <c r="BW119" s="1054"/>
      <c r="BX119" s="1054"/>
      <c r="BY119" s="1054"/>
      <c r="BZ119" s="1054"/>
      <c r="CA119" s="1054">
        <v>6578155</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2012</v>
      </c>
      <c r="DH119" s="1040"/>
      <c r="DI119" s="1040"/>
      <c r="DJ119" s="1040"/>
      <c r="DK119" s="1041"/>
      <c r="DL119" s="1039" t="s">
        <v>391</v>
      </c>
      <c r="DM119" s="1040"/>
      <c r="DN119" s="1040"/>
      <c r="DO119" s="1040"/>
      <c r="DP119" s="1041"/>
      <c r="DQ119" s="1039" t="s">
        <v>126</v>
      </c>
      <c r="DR119" s="1040"/>
      <c r="DS119" s="1040"/>
      <c r="DT119" s="1040"/>
      <c r="DU119" s="1041"/>
      <c r="DV119" s="1042" t="s">
        <v>126</v>
      </c>
      <c r="DW119" s="1043"/>
      <c r="DX119" s="1043"/>
      <c r="DY119" s="1043"/>
      <c r="DZ119" s="1044"/>
    </row>
    <row r="120" spans="1:130" s="247" customFormat="1" ht="26.25" customHeight="1" x14ac:dyDescent="0.15">
      <c r="A120" s="1121"/>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126</v>
      </c>
      <c r="AB120" s="1015"/>
      <c r="AC120" s="1015"/>
      <c r="AD120" s="1015"/>
      <c r="AE120" s="1016"/>
      <c r="AF120" s="1017" t="s">
        <v>126</v>
      </c>
      <c r="AG120" s="1015"/>
      <c r="AH120" s="1015"/>
      <c r="AI120" s="1015"/>
      <c r="AJ120" s="1016"/>
      <c r="AK120" s="1017" t="s">
        <v>126</v>
      </c>
      <c r="AL120" s="1015"/>
      <c r="AM120" s="1015"/>
      <c r="AN120" s="1015"/>
      <c r="AO120" s="1016"/>
      <c r="AP120" s="1018" t="s">
        <v>126</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412479</v>
      </c>
      <c r="BR120" s="983"/>
      <c r="BS120" s="983"/>
      <c r="BT120" s="983"/>
      <c r="BU120" s="983"/>
      <c r="BV120" s="983">
        <v>408802</v>
      </c>
      <c r="BW120" s="983"/>
      <c r="BX120" s="983"/>
      <c r="BY120" s="983"/>
      <c r="BZ120" s="983"/>
      <c r="CA120" s="983">
        <v>305890</v>
      </c>
      <c r="CB120" s="983"/>
      <c r="CC120" s="983"/>
      <c r="CD120" s="983"/>
      <c r="CE120" s="983"/>
      <c r="CF120" s="997">
        <v>18.3</v>
      </c>
      <c r="CG120" s="998"/>
      <c r="CH120" s="998"/>
      <c r="CI120" s="998"/>
      <c r="CJ120" s="998"/>
      <c r="CK120" s="1063" t="s">
        <v>468</v>
      </c>
      <c r="CL120" s="1064"/>
      <c r="CM120" s="1064"/>
      <c r="CN120" s="1064"/>
      <c r="CO120" s="1065"/>
      <c r="CP120" s="1071" t="s">
        <v>469</v>
      </c>
      <c r="CQ120" s="1072"/>
      <c r="CR120" s="1072"/>
      <c r="CS120" s="1072"/>
      <c r="CT120" s="1072"/>
      <c r="CU120" s="1072"/>
      <c r="CV120" s="1072"/>
      <c r="CW120" s="1072"/>
      <c r="CX120" s="1072"/>
      <c r="CY120" s="1072"/>
      <c r="CZ120" s="1072"/>
      <c r="DA120" s="1072"/>
      <c r="DB120" s="1072"/>
      <c r="DC120" s="1072"/>
      <c r="DD120" s="1072"/>
      <c r="DE120" s="1072"/>
      <c r="DF120" s="1073"/>
      <c r="DG120" s="982">
        <v>667331</v>
      </c>
      <c r="DH120" s="983"/>
      <c r="DI120" s="983"/>
      <c r="DJ120" s="983"/>
      <c r="DK120" s="983"/>
      <c r="DL120" s="983">
        <v>580708</v>
      </c>
      <c r="DM120" s="983"/>
      <c r="DN120" s="983"/>
      <c r="DO120" s="983"/>
      <c r="DP120" s="983"/>
      <c r="DQ120" s="983">
        <v>560753</v>
      </c>
      <c r="DR120" s="983"/>
      <c r="DS120" s="983"/>
      <c r="DT120" s="983"/>
      <c r="DU120" s="983"/>
      <c r="DV120" s="984">
        <v>33.6</v>
      </c>
      <c r="DW120" s="984"/>
      <c r="DX120" s="984"/>
      <c r="DY120" s="984"/>
      <c r="DZ120" s="985"/>
    </row>
    <row r="121" spans="1:130" s="247" customFormat="1" ht="26.25" customHeight="1" x14ac:dyDescent="0.15">
      <c r="A121" s="1121"/>
      <c r="B121" s="1002"/>
      <c r="C121" s="1023" t="s">
        <v>470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126</v>
      </c>
      <c r="AB121" s="1015"/>
      <c r="AC121" s="1015"/>
      <c r="AD121" s="1015"/>
      <c r="AE121" s="1016"/>
      <c r="AF121" s="1017" t="s">
        <v>391</v>
      </c>
      <c r="AG121" s="1015"/>
      <c r="AH121" s="1015"/>
      <c r="AI121" s="1015"/>
      <c r="AJ121" s="1016"/>
      <c r="AK121" s="1017" t="s">
        <v>391</v>
      </c>
      <c r="AL121" s="1015"/>
      <c r="AM121" s="1015"/>
      <c r="AN121" s="1015"/>
      <c r="AO121" s="1016"/>
      <c r="AP121" s="1018" t="s">
        <v>126</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v>90236</v>
      </c>
      <c r="BR121" s="976"/>
      <c r="BS121" s="976"/>
      <c r="BT121" s="976"/>
      <c r="BU121" s="976"/>
      <c r="BV121" s="976">
        <v>87709</v>
      </c>
      <c r="BW121" s="976"/>
      <c r="BX121" s="976"/>
      <c r="BY121" s="976"/>
      <c r="BZ121" s="976"/>
      <c r="CA121" s="976">
        <v>130642</v>
      </c>
      <c r="CB121" s="976"/>
      <c r="CC121" s="976"/>
      <c r="CD121" s="976"/>
      <c r="CE121" s="976"/>
      <c r="CF121" s="970">
        <v>7.8</v>
      </c>
      <c r="CG121" s="971"/>
      <c r="CH121" s="971"/>
      <c r="CI121" s="971"/>
      <c r="CJ121" s="971"/>
      <c r="CK121" s="1066"/>
      <c r="CL121" s="1067"/>
      <c r="CM121" s="1067"/>
      <c r="CN121" s="1067"/>
      <c r="CO121" s="1068"/>
      <c r="CP121" s="1076" t="s">
        <v>412</v>
      </c>
      <c r="CQ121" s="1077"/>
      <c r="CR121" s="1077"/>
      <c r="CS121" s="1077"/>
      <c r="CT121" s="1077"/>
      <c r="CU121" s="1077"/>
      <c r="CV121" s="1077"/>
      <c r="CW121" s="1077"/>
      <c r="CX121" s="1077"/>
      <c r="CY121" s="1077"/>
      <c r="CZ121" s="1077"/>
      <c r="DA121" s="1077"/>
      <c r="DB121" s="1077"/>
      <c r="DC121" s="1077"/>
      <c r="DD121" s="1077"/>
      <c r="DE121" s="1077"/>
      <c r="DF121" s="1078"/>
      <c r="DG121" s="975">
        <v>410642</v>
      </c>
      <c r="DH121" s="976"/>
      <c r="DI121" s="976"/>
      <c r="DJ121" s="976"/>
      <c r="DK121" s="976"/>
      <c r="DL121" s="976">
        <v>372961</v>
      </c>
      <c r="DM121" s="976"/>
      <c r="DN121" s="976"/>
      <c r="DO121" s="976"/>
      <c r="DP121" s="976"/>
      <c r="DQ121" s="976">
        <v>356723</v>
      </c>
      <c r="DR121" s="976"/>
      <c r="DS121" s="976"/>
      <c r="DT121" s="976"/>
      <c r="DU121" s="976"/>
      <c r="DV121" s="977">
        <v>21.4</v>
      </c>
      <c r="DW121" s="977"/>
      <c r="DX121" s="977"/>
      <c r="DY121" s="977"/>
      <c r="DZ121" s="978"/>
    </row>
    <row r="122" spans="1:130" s="247" customFormat="1" ht="26.25" customHeight="1" x14ac:dyDescent="0.15">
      <c r="A122" s="1121"/>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126</v>
      </c>
      <c r="AB122" s="1015"/>
      <c r="AC122" s="1015"/>
      <c r="AD122" s="1015"/>
      <c r="AE122" s="1016"/>
      <c r="AF122" s="1017" t="s">
        <v>391</v>
      </c>
      <c r="AG122" s="1015"/>
      <c r="AH122" s="1015"/>
      <c r="AI122" s="1015"/>
      <c r="AJ122" s="1016"/>
      <c r="AK122" s="1017" t="s">
        <v>391</v>
      </c>
      <c r="AL122" s="1015"/>
      <c r="AM122" s="1015"/>
      <c r="AN122" s="1015"/>
      <c r="AO122" s="1016"/>
      <c r="AP122" s="1018" t="s">
        <v>391</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4402807</v>
      </c>
      <c r="BR122" s="1054"/>
      <c r="BS122" s="1054"/>
      <c r="BT122" s="1054"/>
      <c r="BU122" s="1054"/>
      <c r="BV122" s="1054">
        <v>4451749</v>
      </c>
      <c r="BW122" s="1054"/>
      <c r="BX122" s="1054"/>
      <c r="BY122" s="1054"/>
      <c r="BZ122" s="1054"/>
      <c r="CA122" s="1054">
        <v>4369109</v>
      </c>
      <c r="CB122" s="1054"/>
      <c r="CC122" s="1054"/>
      <c r="CD122" s="1054"/>
      <c r="CE122" s="1054"/>
      <c r="CF122" s="1074">
        <v>261.7</v>
      </c>
      <c r="CG122" s="1075"/>
      <c r="CH122" s="1075"/>
      <c r="CI122" s="1075"/>
      <c r="CJ122" s="1075"/>
      <c r="CK122" s="1066"/>
      <c r="CL122" s="1067"/>
      <c r="CM122" s="1067"/>
      <c r="CN122" s="1067"/>
      <c r="CO122" s="1068"/>
      <c r="CP122" s="1076" t="s">
        <v>473</v>
      </c>
      <c r="CQ122" s="1077"/>
      <c r="CR122" s="1077"/>
      <c r="CS122" s="1077"/>
      <c r="CT122" s="1077"/>
      <c r="CU122" s="1077"/>
      <c r="CV122" s="1077"/>
      <c r="CW122" s="1077"/>
      <c r="CX122" s="1077"/>
      <c r="CY122" s="1077"/>
      <c r="CZ122" s="1077"/>
      <c r="DA122" s="1077"/>
      <c r="DB122" s="1077"/>
      <c r="DC122" s="1077"/>
      <c r="DD122" s="1077"/>
      <c r="DE122" s="1077"/>
      <c r="DF122" s="1078"/>
      <c r="DG122" s="975">
        <v>72957</v>
      </c>
      <c r="DH122" s="976"/>
      <c r="DI122" s="976"/>
      <c r="DJ122" s="976"/>
      <c r="DK122" s="976"/>
      <c r="DL122" s="976">
        <v>143990</v>
      </c>
      <c r="DM122" s="976"/>
      <c r="DN122" s="976"/>
      <c r="DO122" s="976"/>
      <c r="DP122" s="976"/>
      <c r="DQ122" s="976">
        <v>177711</v>
      </c>
      <c r="DR122" s="976"/>
      <c r="DS122" s="976"/>
      <c r="DT122" s="976"/>
      <c r="DU122" s="976"/>
      <c r="DV122" s="977">
        <v>10.6</v>
      </c>
      <c r="DW122" s="977"/>
      <c r="DX122" s="977"/>
      <c r="DY122" s="977"/>
      <c r="DZ122" s="978"/>
    </row>
    <row r="123" spans="1:130" s="247" customFormat="1" ht="26.25" customHeight="1" x14ac:dyDescent="0.15">
      <c r="A123" s="1121"/>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126</v>
      </c>
      <c r="AB123" s="1015"/>
      <c r="AC123" s="1015"/>
      <c r="AD123" s="1015"/>
      <c r="AE123" s="1016"/>
      <c r="AF123" s="1017" t="s">
        <v>391</v>
      </c>
      <c r="AG123" s="1015"/>
      <c r="AH123" s="1015"/>
      <c r="AI123" s="1015"/>
      <c r="AJ123" s="1016"/>
      <c r="AK123" s="1017" t="s">
        <v>391</v>
      </c>
      <c r="AL123" s="1015"/>
      <c r="AM123" s="1015"/>
      <c r="AN123" s="1015"/>
      <c r="AO123" s="1016"/>
      <c r="AP123" s="1018" t="s">
        <v>126</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474</v>
      </c>
      <c r="BP123" s="1062"/>
      <c r="BQ123" s="1092">
        <v>4905522</v>
      </c>
      <c r="BR123" s="1093"/>
      <c r="BS123" s="1093"/>
      <c r="BT123" s="1093"/>
      <c r="BU123" s="1093"/>
      <c r="BV123" s="1093">
        <v>4948260</v>
      </c>
      <c r="BW123" s="1093"/>
      <c r="BX123" s="1093"/>
      <c r="BY123" s="1093"/>
      <c r="BZ123" s="1093"/>
      <c r="CA123" s="1093">
        <v>4805641</v>
      </c>
      <c r="CB123" s="1093"/>
      <c r="CC123" s="1093"/>
      <c r="CD123" s="1093"/>
      <c r="CE123" s="1093"/>
      <c r="CF123" s="1055"/>
      <c r="CG123" s="1056"/>
      <c r="CH123" s="1056"/>
      <c r="CI123" s="1056"/>
      <c r="CJ123" s="1057"/>
      <c r="CK123" s="1066"/>
      <c r="CL123" s="1067"/>
      <c r="CM123" s="1067"/>
      <c r="CN123" s="1067"/>
      <c r="CO123" s="1068"/>
      <c r="CP123" s="1076" t="s">
        <v>475</v>
      </c>
      <c r="CQ123" s="1077"/>
      <c r="CR123" s="1077"/>
      <c r="CS123" s="1077"/>
      <c r="CT123" s="1077"/>
      <c r="CU123" s="1077"/>
      <c r="CV123" s="1077"/>
      <c r="CW123" s="1077"/>
      <c r="CX123" s="1077"/>
      <c r="CY123" s="1077"/>
      <c r="CZ123" s="1077"/>
      <c r="DA123" s="1077"/>
      <c r="DB123" s="1077"/>
      <c r="DC123" s="1077"/>
      <c r="DD123" s="1077"/>
      <c r="DE123" s="1077"/>
      <c r="DF123" s="1078"/>
      <c r="DG123" s="1014">
        <v>55000</v>
      </c>
      <c r="DH123" s="1015"/>
      <c r="DI123" s="1015"/>
      <c r="DJ123" s="1015"/>
      <c r="DK123" s="1016"/>
      <c r="DL123" s="1017">
        <v>82394</v>
      </c>
      <c r="DM123" s="1015"/>
      <c r="DN123" s="1015"/>
      <c r="DO123" s="1015"/>
      <c r="DP123" s="1016"/>
      <c r="DQ123" s="1017">
        <v>67510</v>
      </c>
      <c r="DR123" s="1015"/>
      <c r="DS123" s="1015"/>
      <c r="DT123" s="1015"/>
      <c r="DU123" s="1016"/>
      <c r="DV123" s="1018">
        <v>4</v>
      </c>
      <c r="DW123" s="1019"/>
      <c r="DX123" s="1019"/>
      <c r="DY123" s="1019"/>
      <c r="DZ123" s="1020"/>
    </row>
    <row r="124" spans="1:130" s="247" customFormat="1" ht="26.25" customHeight="1" thickBot="1" x14ac:dyDescent="0.2">
      <c r="A124" s="1121"/>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126</v>
      </c>
      <c r="AB124" s="1015"/>
      <c r="AC124" s="1015"/>
      <c r="AD124" s="1015"/>
      <c r="AE124" s="1016"/>
      <c r="AF124" s="1017" t="s">
        <v>126</v>
      </c>
      <c r="AG124" s="1015"/>
      <c r="AH124" s="1015"/>
      <c r="AI124" s="1015"/>
      <c r="AJ124" s="1016"/>
      <c r="AK124" s="1017" t="s">
        <v>391</v>
      </c>
      <c r="AL124" s="1015"/>
      <c r="AM124" s="1015"/>
      <c r="AN124" s="1015"/>
      <c r="AO124" s="1016"/>
      <c r="AP124" s="1018" t="s">
        <v>126</v>
      </c>
      <c r="AQ124" s="1019"/>
      <c r="AR124" s="1019"/>
      <c r="AS124" s="1019"/>
      <c r="AT124" s="1020"/>
      <c r="AU124" s="1088" t="s">
        <v>476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94.3</v>
      </c>
      <c r="BR124" s="1084"/>
      <c r="BS124" s="1084"/>
      <c r="BT124" s="1084"/>
      <c r="BU124" s="1084"/>
      <c r="BV124" s="1084">
        <v>97.4</v>
      </c>
      <c r="BW124" s="1084"/>
      <c r="BX124" s="1084"/>
      <c r="BY124" s="1084"/>
      <c r="BZ124" s="1084"/>
      <c r="CA124" s="1084">
        <v>106.1</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t="s">
        <v>391</v>
      </c>
      <c r="DH124" s="1040"/>
      <c r="DI124" s="1040"/>
      <c r="DJ124" s="1040"/>
      <c r="DK124" s="1041"/>
      <c r="DL124" s="1039" t="s">
        <v>391</v>
      </c>
      <c r="DM124" s="1040"/>
      <c r="DN124" s="1040"/>
      <c r="DO124" s="1040"/>
      <c r="DP124" s="1041"/>
      <c r="DQ124" s="1039" t="s">
        <v>391</v>
      </c>
      <c r="DR124" s="1040"/>
      <c r="DS124" s="1040"/>
      <c r="DT124" s="1040"/>
      <c r="DU124" s="1041"/>
      <c r="DV124" s="1042" t="s">
        <v>126</v>
      </c>
      <c r="DW124" s="1043"/>
      <c r="DX124" s="1043"/>
      <c r="DY124" s="1043"/>
      <c r="DZ124" s="1044"/>
    </row>
    <row r="125" spans="1:130" s="247" customFormat="1" ht="26.25" customHeight="1" x14ac:dyDescent="0.15">
      <c r="A125" s="1121"/>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126</v>
      </c>
      <c r="AB125" s="1015"/>
      <c r="AC125" s="1015"/>
      <c r="AD125" s="1015"/>
      <c r="AE125" s="1016"/>
      <c r="AF125" s="1017" t="s">
        <v>126</v>
      </c>
      <c r="AG125" s="1015"/>
      <c r="AH125" s="1015"/>
      <c r="AI125" s="1015"/>
      <c r="AJ125" s="1016"/>
      <c r="AK125" s="1017" t="s">
        <v>126</v>
      </c>
      <c r="AL125" s="1015"/>
      <c r="AM125" s="1015"/>
      <c r="AN125" s="1015"/>
      <c r="AO125" s="1016"/>
      <c r="AP125" s="1018" t="s">
        <v>126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126</v>
      </c>
      <c r="DH125" s="983"/>
      <c r="DI125" s="983"/>
      <c r="DJ125" s="983"/>
      <c r="DK125" s="983"/>
      <c r="DL125" s="983" t="s">
        <v>126</v>
      </c>
      <c r="DM125" s="983"/>
      <c r="DN125" s="983"/>
      <c r="DO125" s="983"/>
      <c r="DP125" s="983"/>
      <c r="DQ125" s="983" t="s">
        <v>391</v>
      </c>
      <c r="DR125" s="983"/>
      <c r="DS125" s="983"/>
      <c r="DT125" s="983"/>
      <c r="DU125" s="983"/>
      <c r="DV125" s="984" t="s">
        <v>126</v>
      </c>
      <c r="DW125" s="984"/>
      <c r="DX125" s="984"/>
      <c r="DY125" s="984"/>
      <c r="DZ125" s="985"/>
    </row>
    <row r="126" spans="1:130" s="247" customFormat="1" ht="26.25" customHeight="1" thickBot="1" x14ac:dyDescent="0.2">
      <c r="A126" s="1121"/>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3509</v>
      </c>
      <c r="AB126" s="1015"/>
      <c r="AC126" s="1015"/>
      <c r="AD126" s="1015"/>
      <c r="AE126" s="1016"/>
      <c r="AF126" s="1017">
        <v>1497</v>
      </c>
      <c r="AG126" s="1015"/>
      <c r="AH126" s="1015"/>
      <c r="AI126" s="1015"/>
      <c r="AJ126" s="1016"/>
      <c r="AK126" s="1017" t="s">
        <v>126</v>
      </c>
      <c r="AL126" s="1015"/>
      <c r="AM126" s="1015"/>
      <c r="AN126" s="1015"/>
      <c r="AO126" s="1016"/>
      <c r="AP126" s="1018" t="s">
        <v>391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480</v>
      </c>
      <c r="CQ126" s="1006"/>
      <c r="CR126" s="1006"/>
      <c r="CS126" s="1006"/>
      <c r="CT126" s="1006"/>
      <c r="CU126" s="1006"/>
      <c r="CV126" s="1006"/>
      <c r="CW126" s="1006"/>
      <c r="CX126" s="1006"/>
      <c r="CY126" s="1006"/>
      <c r="CZ126" s="1006"/>
      <c r="DA126" s="1006"/>
      <c r="DB126" s="1006"/>
      <c r="DC126" s="1006"/>
      <c r="DD126" s="1006"/>
      <c r="DE126" s="1006"/>
      <c r="DF126" s="1007"/>
      <c r="DG126" s="975" t="s">
        <v>126</v>
      </c>
      <c r="DH126" s="976"/>
      <c r="DI126" s="976"/>
      <c r="DJ126" s="976"/>
      <c r="DK126" s="976"/>
      <c r="DL126" s="976" t="s">
        <v>126</v>
      </c>
      <c r="DM126" s="976"/>
      <c r="DN126" s="976"/>
      <c r="DO126" s="976"/>
      <c r="DP126" s="976"/>
      <c r="DQ126" s="976" t="s">
        <v>126</v>
      </c>
      <c r="DR126" s="976"/>
      <c r="DS126" s="976"/>
      <c r="DT126" s="976"/>
      <c r="DU126" s="976"/>
      <c r="DV126" s="977" t="s">
        <v>391</v>
      </c>
      <c r="DW126" s="977"/>
      <c r="DX126" s="977"/>
      <c r="DY126" s="977"/>
      <c r="DZ126" s="978"/>
    </row>
    <row r="127" spans="1:130" s="247" customFormat="1" ht="26.25" customHeight="1" x14ac:dyDescent="0.15">
      <c r="A127" s="1122"/>
      <c r="B127" s="1004"/>
      <c r="C127" s="1058" t="s">
        <v>481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126</v>
      </c>
      <c r="AB127" s="1015"/>
      <c r="AC127" s="1015"/>
      <c r="AD127" s="1015"/>
      <c r="AE127" s="1016"/>
      <c r="AF127" s="1017" t="s">
        <v>126</v>
      </c>
      <c r="AG127" s="1015"/>
      <c r="AH127" s="1015"/>
      <c r="AI127" s="1015"/>
      <c r="AJ127" s="1016"/>
      <c r="AK127" s="1017" t="s">
        <v>126</v>
      </c>
      <c r="AL127" s="1015"/>
      <c r="AM127" s="1015"/>
      <c r="AN127" s="1015"/>
      <c r="AO127" s="1016"/>
      <c r="AP127" s="1018" t="s">
        <v>126</v>
      </c>
      <c r="AQ127" s="1019"/>
      <c r="AR127" s="1019"/>
      <c r="AS127" s="1019"/>
      <c r="AT127" s="1020"/>
      <c r="AU127" s="283"/>
      <c r="AV127" s="283"/>
      <c r="AW127" s="283"/>
      <c r="AX127" s="1094" t="s">
        <v>482</v>
      </c>
      <c r="AY127" s="1095"/>
      <c r="AZ127" s="1095"/>
      <c r="BA127" s="1095"/>
      <c r="BB127" s="1095"/>
      <c r="BC127" s="1095"/>
      <c r="BD127" s="1095"/>
      <c r="BE127" s="1096"/>
      <c r="BF127" s="1097" t="s">
        <v>483</v>
      </c>
      <c r="BG127" s="1095"/>
      <c r="BH127" s="1095"/>
      <c r="BI127" s="1095"/>
      <c r="BJ127" s="1095"/>
      <c r="BK127" s="1095"/>
      <c r="BL127" s="1096"/>
      <c r="BM127" s="1097" t="s">
        <v>484</v>
      </c>
      <c r="BN127" s="1095"/>
      <c r="BO127" s="1095"/>
      <c r="BP127" s="1095"/>
      <c r="BQ127" s="1095"/>
      <c r="BR127" s="1095"/>
      <c r="BS127" s="1096"/>
      <c r="BT127" s="1097" t="s">
        <v>485</v>
      </c>
      <c r="BU127" s="1095"/>
      <c r="BV127" s="1095"/>
      <c r="BW127" s="1095"/>
      <c r="BX127" s="1095"/>
      <c r="BY127" s="1095"/>
      <c r="BZ127" s="1119"/>
      <c r="CA127" s="283"/>
      <c r="CB127" s="283"/>
      <c r="CC127" s="283"/>
      <c r="CD127" s="284"/>
      <c r="CE127" s="284"/>
      <c r="CF127" s="284"/>
      <c r="CG127" s="281"/>
      <c r="CH127" s="281"/>
      <c r="CI127" s="281"/>
      <c r="CJ127" s="282"/>
      <c r="CK127" s="1080"/>
      <c r="CL127" s="1067"/>
      <c r="CM127" s="1067"/>
      <c r="CN127" s="1067"/>
      <c r="CO127" s="1068"/>
      <c r="CP127" s="1005" t="s">
        <v>486</v>
      </c>
      <c r="CQ127" s="1006"/>
      <c r="CR127" s="1006"/>
      <c r="CS127" s="1006"/>
      <c r="CT127" s="1006"/>
      <c r="CU127" s="1006"/>
      <c r="CV127" s="1006"/>
      <c r="CW127" s="1006"/>
      <c r="CX127" s="1006"/>
      <c r="CY127" s="1006"/>
      <c r="CZ127" s="1006"/>
      <c r="DA127" s="1006"/>
      <c r="DB127" s="1006"/>
      <c r="DC127" s="1006"/>
      <c r="DD127" s="1006"/>
      <c r="DE127" s="1006"/>
      <c r="DF127" s="1007"/>
      <c r="DG127" s="975" t="s">
        <v>126</v>
      </c>
      <c r="DH127" s="976"/>
      <c r="DI127" s="976"/>
      <c r="DJ127" s="976"/>
      <c r="DK127" s="976"/>
      <c r="DL127" s="976" t="s">
        <v>126</v>
      </c>
      <c r="DM127" s="976"/>
      <c r="DN127" s="976"/>
      <c r="DO127" s="976"/>
      <c r="DP127" s="976"/>
      <c r="DQ127" s="976" t="s">
        <v>126</v>
      </c>
      <c r="DR127" s="976"/>
      <c r="DS127" s="976"/>
      <c r="DT127" s="976"/>
      <c r="DU127" s="976"/>
      <c r="DV127" s="977" t="s">
        <v>126</v>
      </c>
      <c r="DW127" s="977"/>
      <c r="DX127" s="977"/>
      <c r="DY127" s="977"/>
      <c r="DZ127" s="978"/>
    </row>
    <row r="128" spans="1:130" s="247" customFormat="1" ht="26.25" customHeight="1" thickBot="1" x14ac:dyDescent="0.2">
      <c r="A128" s="1105" t="s">
        <v>487</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488</v>
      </c>
      <c r="X128" s="1107"/>
      <c r="Y128" s="1107"/>
      <c r="Z128" s="1108"/>
      <c r="AA128" s="1109">
        <v>15727</v>
      </c>
      <c r="AB128" s="1110"/>
      <c r="AC128" s="1110"/>
      <c r="AD128" s="1110"/>
      <c r="AE128" s="1111"/>
      <c r="AF128" s="1112">
        <v>11660</v>
      </c>
      <c r="AG128" s="1110"/>
      <c r="AH128" s="1110"/>
      <c r="AI128" s="1110"/>
      <c r="AJ128" s="1111"/>
      <c r="AK128" s="1112">
        <v>11498</v>
      </c>
      <c r="AL128" s="1110"/>
      <c r="AM128" s="1110"/>
      <c r="AN128" s="1110"/>
      <c r="AO128" s="1111"/>
      <c r="AP128" s="1113"/>
      <c r="AQ128" s="1114"/>
      <c r="AR128" s="1114"/>
      <c r="AS128" s="1114"/>
      <c r="AT128" s="1115"/>
      <c r="AU128" s="283"/>
      <c r="AV128" s="283"/>
      <c r="AW128" s="283"/>
      <c r="AX128" s="944" t="s">
        <v>489</v>
      </c>
      <c r="AY128" s="945"/>
      <c r="AZ128" s="945"/>
      <c r="BA128" s="945"/>
      <c r="BB128" s="945"/>
      <c r="BC128" s="945"/>
      <c r="BD128" s="945"/>
      <c r="BE128" s="946"/>
      <c r="BF128" s="1116" t="s">
        <v>126</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35"/>
      <c r="CA128" s="284"/>
      <c r="CB128" s="284"/>
      <c r="CC128" s="284"/>
      <c r="CD128" s="284"/>
      <c r="CE128" s="284"/>
      <c r="CF128" s="284"/>
      <c r="CG128" s="281"/>
      <c r="CH128" s="281"/>
      <c r="CI128" s="281"/>
      <c r="CJ128" s="282"/>
      <c r="CK128" s="1081"/>
      <c r="CL128" s="1082"/>
      <c r="CM128" s="1082"/>
      <c r="CN128" s="1082"/>
      <c r="CO128" s="1083"/>
      <c r="CP128" s="1098" t="s">
        <v>490</v>
      </c>
      <c r="CQ128" s="1099"/>
      <c r="CR128" s="1099"/>
      <c r="CS128" s="1099"/>
      <c r="CT128" s="1099"/>
      <c r="CU128" s="1099"/>
      <c r="CV128" s="1099"/>
      <c r="CW128" s="1099"/>
      <c r="CX128" s="1099"/>
      <c r="CY128" s="1099"/>
      <c r="CZ128" s="1099"/>
      <c r="DA128" s="1099"/>
      <c r="DB128" s="1099"/>
      <c r="DC128" s="1099"/>
      <c r="DD128" s="1099"/>
      <c r="DE128" s="1099"/>
      <c r="DF128" s="1100"/>
      <c r="DG128" s="1101" t="s">
        <v>126</v>
      </c>
      <c r="DH128" s="1102"/>
      <c r="DI128" s="1102"/>
      <c r="DJ128" s="1102"/>
      <c r="DK128" s="1102"/>
      <c r="DL128" s="1102" t="s">
        <v>126</v>
      </c>
      <c r="DM128" s="1102"/>
      <c r="DN128" s="1102"/>
      <c r="DO128" s="1102"/>
      <c r="DP128" s="1102"/>
      <c r="DQ128" s="1102" t="s">
        <v>126</v>
      </c>
      <c r="DR128" s="1102"/>
      <c r="DS128" s="1102"/>
      <c r="DT128" s="1102"/>
      <c r="DU128" s="1102"/>
      <c r="DV128" s="1103" t="s">
        <v>126</v>
      </c>
      <c r="DW128" s="1103"/>
      <c r="DX128" s="1103"/>
      <c r="DY128" s="1103"/>
      <c r="DZ128" s="1104"/>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491</v>
      </c>
      <c r="X129" s="1130"/>
      <c r="Y129" s="1130"/>
      <c r="Z129" s="1131"/>
      <c r="AA129" s="1014">
        <v>2101886</v>
      </c>
      <c r="AB129" s="1015"/>
      <c r="AC129" s="1015"/>
      <c r="AD129" s="1015"/>
      <c r="AE129" s="1016"/>
      <c r="AF129" s="1017">
        <v>2093837</v>
      </c>
      <c r="AG129" s="1015"/>
      <c r="AH129" s="1015"/>
      <c r="AI129" s="1015"/>
      <c r="AJ129" s="1016"/>
      <c r="AK129" s="1017">
        <v>2080156</v>
      </c>
      <c r="AL129" s="1015"/>
      <c r="AM129" s="1015"/>
      <c r="AN129" s="1015"/>
      <c r="AO129" s="1016"/>
      <c r="AP129" s="1132"/>
      <c r="AQ129" s="1133"/>
      <c r="AR129" s="1133"/>
      <c r="AS129" s="1133"/>
      <c r="AT129" s="1134"/>
      <c r="AU129" s="285"/>
      <c r="AV129" s="285"/>
      <c r="AW129" s="285"/>
      <c r="AX129" s="1123" t="s">
        <v>492</v>
      </c>
      <c r="AY129" s="1006"/>
      <c r="AZ129" s="1006"/>
      <c r="BA129" s="1006"/>
      <c r="BB129" s="1006"/>
      <c r="BC129" s="1006"/>
      <c r="BD129" s="1006"/>
      <c r="BE129" s="1007"/>
      <c r="BF129" s="1124" t="s">
        <v>126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494</v>
      </c>
      <c r="X130" s="1130"/>
      <c r="Y130" s="1130"/>
      <c r="Z130" s="1131"/>
      <c r="AA130" s="1014">
        <v>400767</v>
      </c>
      <c r="AB130" s="1015"/>
      <c r="AC130" s="1015"/>
      <c r="AD130" s="1015"/>
      <c r="AE130" s="1016"/>
      <c r="AF130" s="1017">
        <v>414308</v>
      </c>
      <c r="AG130" s="1015"/>
      <c r="AH130" s="1015"/>
      <c r="AI130" s="1015"/>
      <c r="AJ130" s="1016"/>
      <c r="AK130" s="1017">
        <v>410388</v>
      </c>
      <c r="AL130" s="1015"/>
      <c r="AM130" s="1015"/>
      <c r="AN130" s="1015"/>
      <c r="AO130" s="1016"/>
      <c r="AP130" s="1132"/>
      <c r="AQ130" s="1133"/>
      <c r="AR130" s="1133"/>
      <c r="AS130" s="1133"/>
      <c r="AT130" s="1134"/>
      <c r="AU130" s="285"/>
      <c r="AV130" s="285"/>
      <c r="AW130" s="285"/>
      <c r="AX130" s="1123" t="s">
        <v>495</v>
      </c>
      <c r="AY130" s="1006"/>
      <c r="AZ130" s="1006"/>
      <c r="BA130" s="1006"/>
      <c r="BB130" s="1006"/>
      <c r="BC130" s="1006"/>
      <c r="BD130" s="1006"/>
      <c r="BE130" s="1007"/>
      <c r="BF130" s="1160">
        <v>9.3000000000000007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496</v>
      </c>
      <c r="X131" s="1168"/>
      <c r="Y131" s="1168"/>
      <c r="Z131" s="1169"/>
      <c r="AA131" s="1061">
        <v>1701119</v>
      </c>
      <c r="AB131" s="1040"/>
      <c r="AC131" s="1040"/>
      <c r="AD131" s="1040"/>
      <c r="AE131" s="1041"/>
      <c r="AF131" s="1039">
        <v>1679529</v>
      </c>
      <c r="AG131" s="1040"/>
      <c r="AH131" s="1040"/>
      <c r="AI131" s="1040"/>
      <c r="AJ131" s="1041"/>
      <c r="AK131" s="1039">
        <v>1669768</v>
      </c>
      <c r="AL131" s="1040"/>
      <c r="AM131" s="1040"/>
      <c r="AN131" s="1040"/>
      <c r="AO131" s="1041"/>
      <c r="AP131" s="1170"/>
      <c r="AQ131" s="1171"/>
      <c r="AR131" s="1171"/>
      <c r="AS131" s="1171"/>
      <c r="AT131" s="1172"/>
      <c r="AU131" s="285"/>
      <c r="AV131" s="285"/>
      <c r="AW131" s="285"/>
      <c r="AX131" s="1142" t="s">
        <v>497</v>
      </c>
      <c r="AY131" s="1099"/>
      <c r="AZ131" s="1099"/>
      <c r="BA131" s="1099"/>
      <c r="BB131" s="1099"/>
      <c r="BC131" s="1099"/>
      <c r="BD131" s="1099"/>
      <c r="BE131" s="1100"/>
      <c r="BF131" s="1143">
        <v>106.1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499</v>
      </c>
      <c r="W132" s="1153"/>
      <c r="X132" s="1153"/>
      <c r="Y132" s="1153"/>
      <c r="Z132" s="1154"/>
      <c r="AA132" s="1155">
        <v>7.8956263489999996</v>
      </c>
      <c r="AB132" s="1156"/>
      <c r="AC132" s="1156"/>
      <c r="AD132" s="1156"/>
      <c r="AE132" s="1157"/>
      <c r="AF132" s="1158">
        <v>9.5453546800000009</v>
      </c>
      <c r="AG132" s="1156"/>
      <c r="AH132" s="1156"/>
      <c r="AI132" s="1156"/>
      <c r="AJ132" s="1157"/>
      <c r="AK132" s="1158">
        <v>10.572846050000001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500</v>
      </c>
      <c r="W133" s="1136"/>
      <c r="X133" s="1136"/>
      <c r="Y133" s="1136"/>
      <c r="Z133" s="1137"/>
      <c r="AA133" s="1138">
        <v>9.4</v>
      </c>
      <c r="AB133" s="1139"/>
      <c r="AC133" s="1139"/>
      <c r="AD133" s="1139"/>
      <c r="AE133" s="1140"/>
      <c r="AF133" s="1138">
        <v>8.9</v>
      </c>
      <c r="AG133" s="1139"/>
      <c r="AH133" s="1139"/>
      <c r="AI133" s="1139"/>
      <c r="AJ133" s="1140"/>
      <c r="AK133" s="1138">
        <v>9.3000000000000007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BqMqbTG7Pb3TqdWLCgRzAIJRtKevul29S8i3S10IVn7nrlH7oTrH+BTXAvGrOYvJQMNnJ2Ms9W9C9gvxv5vHWQ==" saltValue="ZqxssAEocVL90PYEY6RF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Z22" sqref="AZ2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8i+qEoocoKb2t2IlEzqIx4EH1rcT5eSaFT1xfjubEkgNd3RThLkthkmdiDUqYLtnfsGszo4KPjbg1EsX+jnZA==" saltValue="eGq9TLeuc70IYIpYYEbA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j8rKQ4WSG5c76IZQlMdC8b79+OZ1ITix1UfIl0ibpte8Wx0v6xB39JRzFryXzgd/1Nu0WunrmhQO3jDoqKw==" saltValue="CjAVrZE1W5wvhHwkF/z2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509</v>
      </c>
      <c r="AL9" s="1179"/>
      <c r="AM9" s="1179"/>
      <c r="AN9" s="1180"/>
      <c r="AO9" s="313">
        <v>493709</v>
      </c>
      <c r="AP9" s="313">
        <v>246731</v>
      </c>
      <c r="AQ9" s="314">
        <v>198046</v>
      </c>
      <c r="AR9" s="315">
        <v>24.6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510</v>
      </c>
      <c r="AL10" s="1179"/>
      <c r="AM10" s="1179"/>
      <c r="AN10" s="1180"/>
      <c r="AO10" s="316">
        <v>104386</v>
      </c>
      <c r="AP10" s="316">
        <v>52167</v>
      </c>
      <c r="AQ10" s="317">
        <v>23470</v>
      </c>
      <c r="AR10" s="318">
        <v>122.3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511</v>
      </c>
      <c r="AL11" s="1179"/>
      <c r="AM11" s="1179"/>
      <c r="AN11" s="1180"/>
      <c r="AO11" s="316">
        <v>173887</v>
      </c>
      <c r="AP11" s="316">
        <v>86900</v>
      </c>
      <c r="AQ11" s="317">
        <v>31217</v>
      </c>
      <c r="AR11" s="318">
        <v>178.4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512</v>
      </c>
      <c r="AL12" s="1179"/>
      <c r="AM12" s="1179"/>
      <c r="AN12" s="1180"/>
      <c r="AO12" s="316" t="s">
        <v>513</v>
      </c>
      <c r="AP12" s="316" t="s">
        <v>513</v>
      </c>
      <c r="AQ12" s="317">
        <v>3147</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514</v>
      </c>
      <c r="AL13" s="1179"/>
      <c r="AM13" s="1179"/>
      <c r="AN13" s="1180"/>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515</v>
      </c>
      <c r="AL14" s="1179"/>
      <c r="AM14" s="1179"/>
      <c r="AN14" s="1180"/>
      <c r="AO14" s="316">
        <v>10703</v>
      </c>
      <c r="AP14" s="316">
        <v>5349</v>
      </c>
      <c r="AQ14" s="317">
        <v>10757</v>
      </c>
      <c r="AR14" s="318">
        <v>-50.3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516</v>
      </c>
      <c r="AL15" s="1179"/>
      <c r="AM15" s="1179"/>
      <c r="AN15" s="1180"/>
      <c r="AO15" s="316" t="s">
        <v>513</v>
      </c>
      <c r="AP15" s="316" t="s">
        <v>513</v>
      </c>
      <c r="AQ15" s="317">
        <v>4810</v>
      </c>
      <c r="AR15" s="318" t="s">
        <v>513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517</v>
      </c>
      <c r="AL16" s="1182"/>
      <c r="AM16" s="1182"/>
      <c r="AN16" s="1183"/>
      <c r="AO16" s="316">
        <v>-64269</v>
      </c>
      <c r="AP16" s="316">
        <v>-32118</v>
      </c>
      <c r="AQ16" s="317">
        <v>-18847</v>
      </c>
      <c r="AR16" s="318">
        <v>70.400000000000006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718416</v>
      </c>
      <c r="AP17" s="316">
        <v>359028</v>
      </c>
      <c r="AQ17" s="317">
        <v>252599</v>
      </c>
      <c r="AR17" s="318">
        <v>42.1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522</v>
      </c>
      <c r="AL21" s="1174"/>
      <c r="AM21" s="1174"/>
      <c r="AN21" s="1175"/>
      <c r="AO21" s="328">
        <v>29.49</v>
      </c>
      <c r="AP21" s="329">
        <v>22.36</v>
      </c>
      <c r="AQ21" s="330">
        <v>7.13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523</v>
      </c>
      <c r="AL22" s="1174"/>
      <c r="AM22" s="1174"/>
      <c r="AN22" s="1175"/>
      <c r="AO22" s="333">
        <v>95.3</v>
      </c>
      <c r="AP22" s="334">
        <v>95.6</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527</v>
      </c>
      <c r="AL32" s="1190"/>
      <c r="AM32" s="1190"/>
      <c r="AN32" s="1191"/>
      <c r="AO32" s="343">
        <v>470944</v>
      </c>
      <c r="AP32" s="343">
        <v>235354</v>
      </c>
      <c r="AQ32" s="344">
        <v>139617</v>
      </c>
      <c r="AR32" s="345">
        <v>68.599999999999994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528</v>
      </c>
      <c r="AL33" s="1190"/>
      <c r="AM33" s="1190"/>
      <c r="AN33" s="1191"/>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529</v>
      </c>
      <c r="AL34" s="1190"/>
      <c r="AM34" s="1190"/>
      <c r="AN34" s="1191"/>
      <c r="AO34" s="343" t="s">
        <v>513</v>
      </c>
      <c r="AP34" s="343" t="s">
        <v>513</v>
      </c>
      <c r="AQ34" s="344">
        <v>5</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530</v>
      </c>
      <c r="AL35" s="1190"/>
      <c r="AM35" s="1190"/>
      <c r="AN35" s="1191"/>
      <c r="AO35" s="343">
        <v>107789</v>
      </c>
      <c r="AP35" s="343">
        <v>53868</v>
      </c>
      <c r="AQ35" s="344">
        <v>32699</v>
      </c>
      <c r="AR35" s="345">
        <v>64.7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531</v>
      </c>
      <c r="AL36" s="1190"/>
      <c r="AM36" s="1190"/>
      <c r="AN36" s="1191"/>
      <c r="AO36" s="343">
        <v>19595</v>
      </c>
      <c r="AP36" s="343">
        <v>9793</v>
      </c>
      <c r="AQ36" s="344">
        <v>4068</v>
      </c>
      <c r="AR36" s="345">
        <v>140.69999999999999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532</v>
      </c>
      <c r="AL37" s="1190"/>
      <c r="AM37" s="1190"/>
      <c r="AN37" s="1191"/>
      <c r="AO37" s="343" t="s">
        <v>513</v>
      </c>
      <c r="AP37" s="343" t="s">
        <v>513</v>
      </c>
      <c r="AQ37" s="344">
        <v>1263</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533</v>
      </c>
      <c r="AL38" s="1193"/>
      <c r="AM38" s="1193"/>
      <c r="AN38" s="1194"/>
      <c r="AO38" s="346">
        <v>100</v>
      </c>
      <c r="AP38" s="346">
        <v>50</v>
      </c>
      <c r="AQ38" s="347">
        <v>23</v>
      </c>
      <c r="AR38" s="335">
        <v>117.4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534</v>
      </c>
      <c r="AL39" s="1193"/>
      <c r="AM39" s="1193"/>
      <c r="AN39" s="1194"/>
      <c r="AO39" s="343">
        <v>-11498</v>
      </c>
      <c r="AP39" s="343">
        <v>-5746</v>
      </c>
      <c r="AQ39" s="344">
        <v>-8148</v>
      </c>
      <c r="AR39" s="345">
        <v>-29.5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535</v>
      </c>
      <c r="AL40" s="1190"/>
      <c r="AM40" s="1190"/>
      <c r="AN40" s="1191"/>
      <c r="AO40" s="343">
        <v>-410388</v>
      </c>
      <c r="AP40" s="343">
        <v>-205091</v>
      </c>
      <c r="AQ40" s="344">
        <v>-124721</v>
      </c>
      <c r="AR40" s="345">
        <v>64.400000000000006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176542</v>
      </c>
      <c r="AP41" s="343">
        <v>88227</v>
      </c>
      <c r="AQ41" s="344">
        <v>44807</v>
      </c>
      <c r="AR41" s="345">
        <v>96.9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504</v>
      </c>
      <c r="AN49" s="1186" t="s">
        <v>539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566950</v>
      </c>
      <c r="AN51" s="365">
        <v>256887</v>
      </c>
      <c r="AO51" s="366">
        <v>-9.6</v>
      </c>
      <c r="AP51" s="367">
        <v>280458</v>
      </c>
      <c r="AQ51" s="368">
        <v>-15.8</v>
      </c>
      <c r="AR51" s="369">
        <v>6.2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64186</v>
      </c>
      <c r="AN52" s="373">
        <v>29083</v>
      </c>
      <c r="AO52" s="374">
        <v>-67.099999999999994</v>
      </c>
      <c r="AP52" s="375">
        <v>127286</v>
      </c>
      <c r="AQ52" s="376">
        <v>0.4</v>
      </c>
      <c r="AR52" s="377">
        <v>-67.5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1668145</v>
      </c>
      <c r="AN53" s="365">
        <v>776966</v>
      </c>
      <c r="AO53" s="366">
        <v>202.5</v>
      </c>
      <c r="AP53" s="367">
        <v>291945</v>
      </c>
      <c r="AQ53" s="368">
        <v>4.0999999999999996</v>
      </c>
      <c r="AR53" s="369">
        <v>198.4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116295</v>
      </c>
      <c r="AN54" s="373">
        <v>54166</v>
      </c>
      <c r="AO54" s="374">
        <v>86.2</v>
      </c>
      <c r="AP54" s="375">
        <v>127651</v>
      </c>
      <c r="AQ54" s="376">
        <v>0.3</v>
      </c>
      <c r="AR54" s="377">
        <v>85.9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443284</v>
      </c>
      <c r="AN55" s="365">
        <v>211088</v>
      </c>
      <c r="AO55" s="366">
        <v>-72.8</v>
      </c>
      <c r="AP55" s="367">
        <v>291173</v>
      </c>
      <c r="AQ55" s="368">
        <v>-0.3</v>
      </c>
      <c r="AR55" s="369">
        <v>-72.5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156518</v>
      </c>
      <c r="AN56" s="373">
        <v>74532</v>
      </c>
      <c r="AO56" s="374">
        <v>37.6</v>
      </c>
      <c r="AP56" s="375">
        <v>119071</v>
      </c>
      <c r="AQ56" s="376">
        <v>-6.7</v>
      </c>
      <c r="AR56" s="377">
        <v>44.3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407722</v>
      </c>
      <c r="AN57" s="365">
        <v>200158</v>
      </c>
      <c r="AO57" s="366">
        <v>-5.2</v>
      </c>
      <c r="AP57" s="367">
        <v>271581</v>
      </c>
      <c r="AQ57" s="368">
        <v>-6.7</v>
      </c>
      <c r="AR57" s="369">
        <v>1.5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111741</v>
      </c>
      <c r="AN58" s="373">
        <v>54856</v>
      </c>
      <c r="AO58" s="374">
        <v>-26.4</v>
      </c>
      <c r="AP58" s="375">
        <v>117844</v>
      </c>
      <c r="AQ58" s="376">
        <v>-1</v>
      </c>
      <c r="AR58" s="377">
        <v>-25.4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549861</v>
      </c>
      <c r="AN59" s="365">
        <v>274793</v>
      </c>
      <c r="AO59" s="366">
        <v>37.299999999999997</v>
      </c>
      <c r="AP59" s="367">
        <v>268375</v>
      </c>
      <c r="AQ59" s="368">
        <v>-1.2</v>
      </c>
      <c r="AR59" s="369">
        <v>38.5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131252</v>
      </c>
      <c r="AN60" s="373">
        <v>65593</v>
      </c>
      <c r="AO60" s="374">
        <v>19.600000000000001</v>
      </c>
      <c r="AP60" s="375">
        <v>119602</v>
      </c>
      <c r="AQ60" s="376">
        <v>1.5</v>
      </c>
      <c r="AR60" s="377">
        <v>18.100000000000001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727192</v>
      </c>
      <c r="AN61" s="380">
        <v>343978</v>
      </c>
      <c r="AO61" s="381">
        <v>30.4</v>
      </c>
      <c r="AP61" s="382">
        <v>280706</v>
      </c>
      <c r="AQ61" s="383">
        <v>-4</v>
      </c>
      <c r="AR61" s="369">
        <v>34.4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115998</v>
      </c>
      <c r="AN62" s="373">
        <v>55646</v>
      </c>
      <c r="AO62" s="374">
        <v>10</v>
      </c>
      <c r="AP62" s="375">
        <v>122291</v>
      </c>
      <c r="AQ62" s="376">
        <v>-1.1000000000000001</v>
      </c>
      <c r="AR62" s="377">
        <v>11.1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EPqVy8eJe98Xhzc9tzWuFVjTTIrmcUiZuN3mdlPKVo2jh9qp6i0w2pAmfOAU1OuJEFRgkCmGfxq9Z87/RRm5oQ==" saltValue="5JHpRTTtD29mwx8jdvU0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J99" sqref="BJ9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1" spans="125:125" ht="13.5" hidden="1" customHeight="1" x14ac:dyDescent="0.15">
      <c r="DU121" s="291"/>
    </row>
  </sheetData>
  <sheetProtection algorithmName="SHA-512" hashValue="dXq9TFDtw00JCa1KDstWzDWO57niFykbUoRkn2vfZ1E1CEBvDOCZLLADCnkTUoWBwhCOXLkx7q+0wA0ihjTHJA==" saltValue="ErGuW0jeq0/FkJwElX6Z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Qd6saq2rBJm6y55O6E3Yu74y3T+QNk++c+epDMNgPxWrT6tZe8dTgYHlB1MKtjx5iWCaztk0oXAb2w0vjkhHKg==" saltValue="TWFRohZsVkftwYoh0tdj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8.32</v>
      </c>
      <c r="G47" s="12">
        <v>7.53</v>
      </c>
      <c r="H47" s="12">
        <v>6.24</v>
      </c>
      <c r="I47" s="12">
        <v>4.0999999999999996</v>
      </c>
      <c r="J47" s="13">
        <v>1.02</v>
      </c>
    </row>
    <row r="48" spans="2:10" ht="57.75" customHeight="1" x14ac:dyDescent="0.15">
      <c r="B48" s="14"/>
      <c r="C48" s="1200" t="s">
        <v>4</v>
      </c>
      <c r="D48" s="1200"/>
      <c r="E48" s="1201"/>
      <c r="F48" s="15">
        <v>2.88</v>
      </c>
      <c r="G48" s="16">
        <v>4.1500000000000004</v>
      </c>
      <c r="H48" s="16">
        <v>3.88</v>
      </c>
      <c r="I48" s="16">
        <v>3.97</v>
      </c>
      <c r="J48" s="17">
        <v>2.88</v>
      </c>
    </row>
    <row r="49" spans="2:10" ht="57.75" customHeight="1" thickBot="1" x14ac:dyDescent="0.2">
      <c r="B49" s="18"/>
      <c r="C49" s="1202" t="s">
        <v>5</v>
      </c>
      <c r="D49" s="1202"/>
      <c r="E49" s="1203"/>
      <c r="F49" s="19">
        <v>3.01</v>
      </c>
      <c r="G49" s="20">
        <v>0.28999999999999998</v>
      </c>
      <c r="H49" s="20" t="s">
        <v>560</v>
      </c>
      <c r="I49" s="20" t="s">
        <v>561</v>
      </c>
      <c r="J49" s="21" t="s">
        <v>562</v>
      </c>
    </row>
    <row r="50" spans="2:10" ht="13.5" customHeight="1" x14ac:dyDescent="0.15"/>
  </sheetData>
  <sheetProtection algorithmName="SHA-512" hashValue="3CI0I/XOLlYbYffySq0XJIcpG90xY1rErzDvrlJyc4gLtYNgDNZ0/Ya9MZ7YwDeCYrUMB+kW+MQhTrSIaxzNtw==" saltValue="6JCctJJd0im0obpn+osR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2021-03-06T09:32:35Z</cp:lastPrinted>
  <dcterms:created xsi:type="dcterms:W3CDTF">2021-02-05T00:46:06Z</dcterms:created>
  <dcterms:modified xsi:type="dcterms:W3CDTF">2021-10-25T01:03:51Z</dcterms:modified>
</cp:coreProperties>
</file>