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S:\総務課\02財政管財係\01 財政フォルダ\★財政状況資料集★\【財政状況資料集】_015181_利尻町_2022\"/>
    </mc:Choice>
  </mc:AlternateContent>
  <xr:revisionPtr revIDLastSave="0" documentId="13_ncr:1_{3AEBD204-418A-4409-B81A-C0A8CEE2B602}" xr6:coauthVersionLast="36" xr6:coauthVersionMax="47"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C38" i="10"/>
  <c r="CO37" i="10"/>
  <c r="AM37" i="10"/>
  <c r="C37" i="10"/>
  <c r="CO36" i="10"/>
  <c r="AM36" i="10"/>
  <c r="C36" i="10"/>
  <c r="CO35" i="10"/>
  <c r="AM35" i="10"/>
  <c r="CO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U38" i="10" s="1"/>
  <c r="AM34" i="10" s="1"/>
  <c r="BE34" i="10"/>
  <c r="BE35" i="10" s="1"/>
  <c r="BE36" i="10" s="1"/>
  <c r="BE37" i="10" s="1"/>
  <c r="BE38" i="10" s="1"/>
  <c r="BW34" i="10" l="1"/>
  <c r="BW35" i="10" s="1"/>
  <c r="BW36" i="10" s="1"/>
  <c r="BW37" i="10" s="1"/>
  <c r="BW38" i="10" s="1"/>
</calcChain>
</file>

<file path=xl/sharedStrings.xml><?xml version="1.0" encoding="utf-8"?>
<sst xmlns="http://schemas.openxmlformats.org/spreadsheetml/2006/main" count="1150" uniqueCount="617">
  <si>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</si>
  <si>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</si>
  <si>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</si>
  <si>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</si>
  <si>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</si>
  <si>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</si>
  <si>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</si>
  <si>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</si>
  <si>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</si>
  <si>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</si>
  <si>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</si>
  <si>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</si>
  <si>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</si>
  <si>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</si>
  <si>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</si>
  <si>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</si>
  <si>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</si>
  <si>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</si>
  <si>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</si>
  <si>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</si>
  <si>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</si>
  <si>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</si>
  <si>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</si>
  <si>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</si>
  <si>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</si>
  <si>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</si>
  <si>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</si>
  <si>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</si>
  <si>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</si>
  <si>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</si>
  <si>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</si>
  <si>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</si>
  <si>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</si>
  <si>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</si>
  <si>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</si>
  <si>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</si>
  <si>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</si>
  <si>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</si>
  <si>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</si>
  <si>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</si>
  <si>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</si>
  <si>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</si>
  <si>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</si>
  <si>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</si>
  <si>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</si>
  <si>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</si>
  <si>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</si>
  <si>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</si>
  <si>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</si>
  <si>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</si>
  <si>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</si>
  <si>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</si>
  <si>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</si>
  <si>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</si>
  <si>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</si>
  <si>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</si>
  <si>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</si>
  <si>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</si>
  <si>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</si>
  <si>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</si>
  <si>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</si>
  <si>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</si>
  <si>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</si>
  <si>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</si>
  <si>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</si>
  <si>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</si>
  <si>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</si>
  <si>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</si>
  <si>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</si>
  <si>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</si>
  <si>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</si>
  <si>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</si>
  <si>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</si>
  <si>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</si>
  <si>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</si>
  <si>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</si>
  <si>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</si>
  <si>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</si>
  <si>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</si>
  <si>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</si>
  <si>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</si>
  <si>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</si>
  <si>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</si>
  <si>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</si>
  <si>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</si>
  <si>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</si>
  <si>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</si>
  <si>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</si>
  <si>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</si>
  <si>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</si>
  <si>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</si>
  <si>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</si>
  <si>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</si>
  <si>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</si>
  <si>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</si>
  <si>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</si>
  <si>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</si>
  <si>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</si>
  <si>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</si>
  <si>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</si>
  <si>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</si>
  <si>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</si>
  <si>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</si>
  <si>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</si>
  <si>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</si>
  <si>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</si>
  <si>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</si>
  <si>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</si>
  <si>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</si>
  <si>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</si>
  <si>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</si>
  <si>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</si>
  <si>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</si>
  <si>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</si>
  <si>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</si>
  <si>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</si>
  <si>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</si>
  <si>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</si>
  <si>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</si>
  <si>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</si>
  <si>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</si>
  <si>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</si>
  <si>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</si>
  <si>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</si>
  <si>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</si>
  <si>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</si>
  <si>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</si>
  <si>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</si>
  <si>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</si>
  <si>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</si>
  <si>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</si>
  <si>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</si>
  <si>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</si>
  <si>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</si>
  <si>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</si>
  <si>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</si>
  <si>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</si>
  <si>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</si>
  <si>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</si>
  <si>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</si>
  <si>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</si>
  <si>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</si>
  <si>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</si>
  <si>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</si>
  <si>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</si>
  <si>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</si>
  <si>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</si>
  <si>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</si>
  <si>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</si>
  <si>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</si>
  <si>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</si>
  <si>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</si>
  <si>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</si>
  <si>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</si>
  <si>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</si>
  <si>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</si>
  <si>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</si>
  <si>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</si>
  <si>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</si>
  <si>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</si>
  <si>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</si>
  <si>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</si>
  <si>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</si>
  <si>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</si>
  <si>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</si>
  <si>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</si>
  <si>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</si>
  <si>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</si>
  <si>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</si>
  <si>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</si>
  <si>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</si>
  <si>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</si>
  <si>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</si>
  <si>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</si>
  <si>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</si>
  <si>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</si>
  <si>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</si>
  <si>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</si>
  <si>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</si>
  <si>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</si>
  <si>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</si>
  <si>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</si>
  <si>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</si>
  <si>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</si>
  <si>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</si>
  <si>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</si>
  <si>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</si>
  <si>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</si>
  <si>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</si>
  <si>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</si>
  <si>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</si>
  <si>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</si>
  <si>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</si>
  <si>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</si>
  <si>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</si>
  <si>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</si>
  <si>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</si>
  <si>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</si>
  <si>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</si>
  <si>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</si>
  <si>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</si>
  <si>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</si>
  <si>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</si>
  <si>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</si>
  <si>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</si>
  <si>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</si>
  <si>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</si>
  <si>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</si>
  <si>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</si>
  <si>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</si>
  <si>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</si>
  <si>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</si>
  <si>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</si>
  <si>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</si>
  <si>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</si>
  <si>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</si>
  <si>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</si>
  <si>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</si>
  <si>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</si>
  <si>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北海道利尻町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</si>
  <si>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</si>
  <si>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</si>
  <si>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</si>
  <si>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</si>
  <si>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</si>
  <si>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</si>
  <si>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</si>
  <si>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</si>
  <si>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</si>
  <si>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</si>
  <si>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</si>
  <si>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</si>
  <si>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</si>
  <si>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</si>
  <si>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</si>
  <si>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</si>
  <si>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</si>
  <si>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</si>
  <si>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</si>
  <si>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</si>
  <si>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</si>
  <si>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</si>
  <si>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</si>
  <si>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</si>
  <si>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</si>
  <si>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</si>
  <si>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</si>
  <si>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</si>
  <si>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</si>
  <si>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</si>
  <si>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</si>
  <si>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</si>
  <si>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</si>
  <si>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</si>
  <si>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</si>
  <si>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</si>
  <si>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</si>
  <si>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</si>
  <si>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</si>
  <si>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</si>
  <si>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</si>
  <si>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</si>
  <si>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</si>
  <si>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</si>
  <si>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</si>
  <si>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</si>
  <si>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</si>
  <si>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</si>
  <si>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</si>
  <si>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</si>
  <si>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</si>
  <si>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</si>
  <si>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</si>
  <si>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</si>
  <si>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</si>
  <si>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</si>
  <si>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</si>
  <si>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</si>
  <si>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</si>
  <si>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</si>
  <si>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</si>
  <si>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</si>
  <si>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</si>
  <si>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</si>
  <si>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</si>
  <si>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</si>
  <si>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</si>
  <si>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</si>
  <si>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</si>
  <si>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</si>
  <si>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</si>
  <si>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</si>
  <si>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</si>
  <si>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</si>
  <si>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</si>
  <si>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</si>
  <si>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</si>
  <si>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</si>
  <si>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</si>
  <si>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</si>
  <si>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</si>
  <si>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</si>
  <si>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</si>
  <si>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</si>
  <si>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</si>
  <si>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</si>
  <si>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</si>
  <si>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</si>
  <si>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</si>
  <si>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</si>
  <si>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</si>
  <si>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</si>
  <si>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</si>
  <si>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</si>
  <si>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</si>
  <si>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</si>
  <si>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</si>
  <si>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</si>
  <si>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</si>
  <si>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</si>
  <si>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</si>
  <si>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</si>
  <si>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</si>
  <si>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</si>
  <si>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</si>
  <si>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</si>
  <si>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</si>
  <si>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</si>
  <si>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</si>
  <si>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</si>
  <si>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</si>
  <si>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</si>
  <si>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</si>
  <si>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</si>
  <si>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</si>
  <si>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</si>
  <si>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</si>
  <si>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</si>
  <si>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</si>
  <si>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</si>
  <si>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</si>
  <si>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</si>
  <si>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</si>
  <si>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</si>
  <si>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</si>
  <si>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</si>
  <si>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</si>
  <si>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</si>
  <si>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</si>
  <si>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</si>
  <si>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</si>
  <si>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</si>
  <si>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</si>
  <si>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</si>
  <si>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</si>
  <si>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</si>
  <si>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</si>
  <si>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</si>
  <si>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</si>
  <si>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</si>
  <si>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</si>
  <si>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</si>
  <si>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</si>
  <si>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</si>
  <si>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</si>
  <si>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</si>
  <si>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</si>
  <si>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</si>
  <si>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</si>
  <si>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</si>
  <si>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</si>
  <si>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</si>
  <si>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</si>
  <si>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北海道利尻町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</si>
  <si>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</si>
  <si>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</si>
  <si>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</si>
  <si>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</si>
  <si>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</si>
  <si>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</si>
  <si>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</si>
  <si>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</si>
  <si>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</si>
  <si>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</si>
  <si>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</si>
  <si>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</si>
  <si>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</si>
  <si>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</si>
  <si>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</si>
  <si>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</si>
  <si>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</si>
  <si>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</si>
  <si>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</si>
  <si>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</si>
  <si>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利尻町し尿前処理事業特別会計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</si>
  <si>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</si>
  <si>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</si>
  <si>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</si>
  <si>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</si>
  <si>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</si>
  <si>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</si>
  <si>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</si>
  <si>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</si>
  <si>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</si>
  <si>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</si>
  <si>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</si>
  <si>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</si>
  <si>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</si>
  <si>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利尻町国民健康保険事業特別会計</t>
    <phoneticPr fontId="5"/>
  </si>
  <si>
    <t>利尻町介護保険特別会計（介護保険事業勘定）</t>
    <phoneticPr fontId="5"/>
  </si>
  <si>
    <t>利尻町後期高齢者医療特別会計</t>
    <phoneticPr fontId="5"/>
  </si>
  <si>
    <t>利尻町特別養護老人ホーム特別会計</t>
    <phoneticPr fontId="5"/>
  </si>
  <si>
    <t>利尻町介護保険特別会計（介護保険サービス事業勘定）</t>
    <phoneticPr fontId="5"/>
  </si>
  <si>
    <t>利尻町砕石事業会計</t>
    <phoneticPr fontId="5"/>
  </si>
  <si>
    <t>法適用企業</t>
    <phoneticPr fontId="5"/>
  </si>
  <si>
    <t>利尻町簡易水道特別会計</t>
    <phoneticPr fontId="5"/>
  </si>
  <si>
    <t>法非適用企業</t>
    <phoneticPr fontId="5"/>
  </si>
  <si>
    <t>利尻町下水道事業特別会計</t>
    <phoneticPr fontId="5"/>
  </si>
  <si>
    <t>利尻町漁業集落排水施設事業特別会計</t>
    <phoneticPr fontId="5"/>
  </si>
  <si>
    <t>利尻町宿泊施設特別会計</t>
    <phoneticPr fontId="5"/>
  </si>
  <si>
    <t>-</t>
    <phoneticPr fontId="5"/>
  </si>
  <si>
    <t>法非適用企業</t>
    <phoneticPr fontId="5"/>
  </si>
  <si>
    <t>利尻町港湾事業特別会計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</si>
  <si>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</si>
  <si>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</si>
  <si>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</si>
  <si>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</si>
  <si>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</si>
  <si>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</si>
  <si>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</si>
  <si>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</si>
  <si>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</si>
  <si>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</si>
  <si>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</si>
  <si>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</si>
  <si>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</si>
  <si>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</si>
  <si>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</si>
  <si>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</si>
  <si>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</si>
  <si>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</si>
  <si>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</si>
  <si>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</si>
  <si>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</si>
  <si>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</si>
  <si>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</si>
  <si>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</si>
  <si>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</si>
  <si>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</si>
  <si>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</si>
  <si>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</si>
  <si>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</si>
  <si>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</si>
  <si>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</si>
  <si>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</si>
  <si>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</si>
  <si>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</si>
  <si>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</si>
  <si>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</si>
  <si>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</si>
  <si>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</si>
  <si>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</si>
  <si>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</si>
  <si>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</si>
  <si>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</si>
  <si>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</si>
  <si>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</si>
  <si>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</si>
  <si>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</si>
  <si>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</si>
  <si>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</si>
  <si>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</si>
  <si>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</si>
  <si>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</si>
  <si>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</si>
  <si>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</si>
  <si>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</si>
  <si>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</si>
  <si>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</si>
  <si>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</si>
  <si>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</si>
  <si>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</si>
  <si>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</si>
  <si>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</si>
  <si>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</si>
  <si>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</si>
  <si>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</si>
  <si>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</si>
  <si>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</si>
  <si>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</si>
  <si>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利尻町簡易水道特別会計</t>
    <phoneticPr fontId="5"/>
  </si>
  <si>
    <t>(Ｆ)</t>
    <phoneticPr fontId="5"/>
  </si>
  <si>
    <t>利尻町港湾事業特別会計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</si>
  <si>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</si>
  <si>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</si>
  <si>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</si>
  <si>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</si>
  <si>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</si>
  <si>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</si>
  <si>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</si>
  <si>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</si>
  <si>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</si>
  <si>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</si>
  <si>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</si>
  <si>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</si>
  <si>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</si>
  <si>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</si>
  <si>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</si>
  <si>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</si>
  <si>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</si>
  <si>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</si>
  <si>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</si>
  <si>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</si>
  <si>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</si>
  <si>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</si>
  <si>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</si>
  <si>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</si>
  <si>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</si>
  <si>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</si>
  <si>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</si>
  <si>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</si>
  <si>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</si>
  <si>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</si>
  <si>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</si>
  <si>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</si>
  <si>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</si>
  <si>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</si>
  <si>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</si>
  <si>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</si>
  <si>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</si>
  <si>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</si>
  <si>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</si>
  <si>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</si>
  <si>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</si>
  <si>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</si>
  <si>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</si>
  <si>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</si>
  <si>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</si>
  <si>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</si>
  <si>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</si>
  <si>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</si>
  <si>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</si>
  <si>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</si>
  <si>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</si>
  <si>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</si>
  <si>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</si>
  <si>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</si>
  <si>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</si>
  <si>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</si>
  <si>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</si>
  <si>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</si>
  <si>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</si>
  <si>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</si>
  <si>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</si>
  <si>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</si>
  <si>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</si>
  <si>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</si>
  <si>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</si>
  <si>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</si>
  <si>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</si>
  <si>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</si>
  <si>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</si>
  <si>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</si>
  <si>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</si>
  <si>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</si>
  <si>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</si>
  <si>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</si>
  <si>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</si>
  <si>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</si>
  <si>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</si>
  <si>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</si>
  <si>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</si>
  <si>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</si>
  <si>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</si>
  <si>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</si>
  <si>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1.78</t>
  </si>
  <si>
    <t>▲ 2.08</t>
  </si>
  <si>
    <t>▲ 4.22</t>
  </si>
  <si>
    <t>利尻町砕石事業会計</t>
  </si>
  <si>
    <t>一般会計</t>
  </si>
  <si>
    <t>利尻町国民健康保険事業特別会計</t>
  </si>
  <si>
    <t>利尻町介護保険特別会計（介護保険事業勘定）</t>
  </si>
  <si>
    <t>利尻町特別養護老人ホーム特別会計</t>
  </si>
  <si>
    <t>利尻町簡易水道特別会計</t>
  </si>
  <si>
    <t>利尻町漁業集落排水施設事業特別会計</t>
  </si>
  <si>
    <t>利尻町港湾事業特別会計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</si>
  <si>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</si>
  <si>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</si>
  <si>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</si>
  <si>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</si>
  <si>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</si>
  <si>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</si>
  <si>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</si>
  <si>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</si>
  <si>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</si>
  <si>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</si>
  <si>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土地開発基金</t>
    <rPh sb="0" eb="2">
      <t>トチ</t>
    </rPh>
    <rPh sb="2" eb="4">
      <t>カイハツ</t>
    </rPh>
    <rPh sb="4" eb="6">
      <t>キキン</t>
    </rPh>
    <phoneticPr fontId="5"/>
  </si>
  <si>
    <t>学校教育施設整備基金</t>
    <rPh sb="0" eb="2">
      <t>ガッコウ</t>
    </rPh>
    <rPh sb="2" eb="4">
      <t>キョウイク</t>
    </rPh>
    <rPh sb="4" eb="6">
      <t>シセツ</t>
    </rPh>
    <rPh sb="6" eb="8">
      <t>セイビ</t>
    </rPh>
    <rPh sb="8" eb="10">
      <t>キキン</t>
    </rPh>
    <phoneticPr fontId="5"/>
  </si>
  <si>
    <t>地域福祉基金</t>
    <rPh sb="0" eb="2">
      <t>チイキ</t>
    </rPh>
    <rPh sb="2" eb="4">
      <t>フクシ</t>
    </rPh>
    <rPh sb="4" eb="6">
      <t>キキン</t>
    </rPh>
    <phoneticPr fontId="5"/>
  </si>
  <si>
    <t>-</t>
    <phoneticPr fontId="2"/>
  </si>
  <si>
    <t>利尻礼文消防事務組合</t>
    <rPh sb="0" eb="2">
      <t>リシリ</t>
    </rPh>
    <rPh sb="2" eb="4">
      <t>レブン</t>
    </rPh>
    <rPh sb="4" eb="6">
      <t>ショウボウ</t>
    </rPh>
    <rPh sb="6" eb="8">
      <t>ジム</t>
    </rPh>
    <rPh sb="8" eb="10">
      <t>クミアイ</t>
    </rPh>
    <phoneticPr fontId="2"/>
  </si>
  <si>
    <t>利尻島国民健康保険病院組合（病院）</t>
    <rPh sb="0" eb="3">
      <t>リシリトウ</t>
    </rPh>
    <rPh sb="3" eb="5">
      <t>コクミン</t>
    </rPh>
    <rPh sb="5" eb="7">
      <t>ケンコウ</t>
    </rPh>
    <rPh sb="7" eb="9">
      <t>ホケン</t>
    </rPh>
    <rPh sb="9" eb="11">
      <t>ビョウイン</t>
    </rPh>
    <rPh sb="11" eb="13">
      <t>クミアイ</t>
    </rPh>
    <rPh sb="14" eb="16">
      <t>ビョウイン</t>
    </rPh>
    <phoneticPr fontId="2"/>
  </si>
  <si>
    <t>利尻島国民健康保険病院組合（訪問）</t>
    <rPh sb="14" eb="16">
      <t>ホウモン</t>
    </rPh>
    <phoneticPr fontId="2"/>
  </si>
  <si>
    <t>利尻郡学校給食組合</t>
    <rPh sb="0" eb="2">
      <t>リシリ</t>
    </rPh>
    <rPh sb="2" eb="3">
      <t>グン</t>
    </rPh>
    <rPh sb="3" eb="5">
      <t>ガッコウ</t>
    </rPh>
    <rPh sb="5" eb="7">
      <t>キュウショク</t>
    </rPh>
    <rPh sb="7" eb="9">
      <t>クミアイ</t>
    </rPh>
    <phoneticPr fontId="2"/>
  </si>
  <si>
    <t>利尻郡清掃施設組合</t>
    <rPh sb="0" eb="2">
      <t>リシリ</t>
    </rPh>
    <rPh sb="2" eb="3">
      <t>グン</t>
    </rPh>
    <rPh sb="3" eb="5">
      <t>セイソウ</t>
    </rPh>
    <rPh sb="5" eb="7">
      <t>シセツ</t>
    </rPh>
    <rPh sb="7" eb="9">
      <t>クミアイ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</si>
  <si>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</si>
  <si>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</si>
  <si>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</si>
  <si>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依然として充当可能基金が他団体と比較して非常に少額であることから、今年度においても類似団体平均を大きく上回っており、減価償却率についても類似団体平均とほぼ同数となっており、施設の老朽化がやや進行しつつある。また公共施設建設に伴い発行した地方債が、償還終了年度を迎えていないことも、将来負担比率の増に影響を与えている。
今後は令和２年度に策定した公共施設個別計画及び令和３年度に改訂した公共施設等総合管理計画に基づき、より一層施設の適切な維持管理に取り組む。</t>
    <rPh sb="197" eb="199">
      <t>カイテイ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</si>
  <si>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</si>
  <si>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</si>
  <si>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</si>
  <si>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</si>
  <si>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</si>
  <si>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</si>
  <si>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color rgb="FF000000"/>
        <rFont val="ＭＳ Ｐゴシック"/>
        <family val="3"/>
        <charset val="128"/>
      </rPr>
      <t>実質公債費比率・将来負担比率ともに、どちらも類似他団体平均を上回っている。
これまで新規発行地方債の抑制等により、大きく減少してきていたが、平成２８年度に実施した中学校の新設事業に伴う地方債の発行により、実質公債費比率は令和元年度以降、上昇傾向に転じている。将来負担比率については、若干の基金積立が実施できたため、類似団体内平均値を上回ってはいるものの減少傾向にある。今後も、改めて事務事業の抜本的な見直しと事業そのものの必要性の再検討を行うとともに、新規事業における新たな地方債の発行を抑制し、また計画的な基金積立を積極的に実施し、将来負担額の減少に取り組む。</t>
    </r>
    <rPh sb="142" eb="144">
      <t>ジャッカン</t>
    </rPh>
    <rPh sb="158" eb="160">
      <t>ルイジ</t>
    </rPh>
    <rPh sb="160" eb="162">
      <t>ダンタイ</t>
    </rPh>
    <rPh sb="162" eb="163">
      <t>ナイ</t>
    </rPh>
    <rPh sb="163" eb="166">
      <t>ヘイキンチ</t>
    </rPh>
    <rPh sb="167" eb="169">
      <t>ウワマワ</t>
    </rPh>
    <rPh sb="177" eb="179">
      <t>ゲンショウ</t>
    </rPh>
    <rPh sb="179" eb="181">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</si>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</sst>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0"/>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8"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033C7FA-7CB8-49DE-A33B-64608B803A0E}"/>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2F12483-235D-4D5F-B5B1-EE3346D7117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B493-4656-B5C7-39CC077328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211088</c:v>
                </c:pt>
                <c:pt idx="1">
                  <c:v>200158</c:v>
                </c:pt>
                <c:pt idx="2">
                  <c:v>274793</c:v>
                </c:pt>
                <c:pt idx="3">
                  <c:v>246917</c:v>
                </c:pt>
                <c:pt idx="4">
                  <c:v>271458</c:v>
                </c:pt>
              </c:numCache>
            </c:numRef>
          </c:val>
          <c:smooth val="0"/>
          <c:extLst>
            <c:ext xmlns:c16="http://schemas.microsoft.com/office/drawing/2014/chart" uri="{C3380CC4-5D6E-409C-BE32-E72D297353CC}">
              <c16:uniqueId val="{00000001-B493-4656-B5C7-39CC077328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3.88</c:v>
                </c:pt>
                <c:pt idx="1">
                  <c:v>3.97</c:v>
                </c:pt>
                <c:pt idx="2">
                  <c:v>2.88</c:v>
                </c:pt>
                <c:pt idx="3">
                  <c:v>2.5299999999999998</c:v>
                </c:pt>
                <c:pt idx="4">
                  <c:v>5.27</c:v>
                </c:pt>
              </c:numCache>
            </c:numRef>
          </c:val>
          <c:extLst>
            <c:ext xmlns:c16="http://schemas.microsoft.com/office/drawing/2014/chart" uri="{C3380CC4-5D6E-409C-BE32-E72D297353CC}">
              <c16:uniqueId val="{00000000-78DF-42FE-B675-F471F78F5B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6.24</c:v>
                </c:pt>
                <c:pt idx="1">
                  <c:v>4.0999999999999996</c:v>
                </c:pt>
                <c:pt idx="2">
                  <c:v>1.02</c:v>
                </c:pt>
                <c:pt idx="3">
                  <c:v>1.42</c:v>
                </c:pt>
                <c:pt idx="4">
                  <c:v>5.57</c:v>
                </c:pt>
              </c:numCache>
            </c:numRef>
          </c:val>
          <c:extLst>
            <c:ext xmlns:c16="http://schemas.microsoft.com/office/drawing/2014/chart" uri="{C3380CC4-5D6E-409C-BE32-E72D297353CC}">
              <c16:uniqueId val="{00000001-78DF-42FE-B675-F471F78F5B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-1.78</c:v>
                </c:pt>
                <c:pt idx="1">
                  <c:v>-2.08</c:v>
                </c:pt>
                <c:pt idx="2">
                  <c:v>-4.22</c:v>
                </c:pt>
                <c:pt idx="3">
                  <c:v>0.26</c:v>
                </c:pt>
                <c:pt idx="4">
                  <c:v>7.14</c:v>
                </c:pt>
              </c:numCache>
            </c:numRef>
          </c:val>
          <c:smooth val="0"/>
          <c:extLst>
            <c:ext xmlns:c16="http://schemas.microsoft.com/office/drawing/2014/chart" uri="{C3380CC4-5D6E-409C-BE32-E72D297353CC}">
              <c16:uniqueId val="{00000002-78DF-42FE-B675-F471F78F5B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0.43</c:v>
                </c:pt>
                <c:pt idx="4">
                  <c:v>#N/A</c:v>
                </c:pt>
                <c:pt idx="5">
                  <c:v>0.23</c:v>
                </c:pt>
                <c:pt idx="6">
                  <c:v>#N/A</c:v>
                </c:pt>
                <c:pt idx="7">
                  <c:v>0.35</c:v>
                </c:pt>
                <c:pt idx="8">
                  <c:v>#N/A</c:v>
                </c:pt>
                <c:pt idx="9">
                  <c:v>0.13</c:v>
                </c:pt>
              </c:numCache>
            </c:numRef>
          </c:val>
          <c:extLst>
            <c:ext xmlns:c16="http://schemas.microsoft.com/office/drawing/2014/chart" uri="{C3380CC4-5D6E-409C-BE32-E72D297353CC}">
              <c16:uniqueId val="{00000000-9003-43D2-AF55-4F8F4DF84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03-43D2-AF55-4F8F4DF84948}"/>
            </c:ext>
          </c:extLst>
        </c:ser>
        <c:ser>
          <c:idx val="2"/>
          <c:order val="2"/>
          <c:tx>
            <c:strRef>
              <c:f>データシート!$A$29</c:f>
              <c:strCache>
                <c:ptCount val="1"/>
                <c:pt idx="0">
                  <c:v>利尻町港湾事業特別会計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0.05</c:v>
                </c:pt>
                <c:pt idx="4">
                  <c:v>#N/A</c:v>
                </c:pt>
                <c:pt idx="5">
                  <c:v>0.02</c:v>
                </c:pt>
                <c:pt idx="6">
                  <c:v>#N/A</c:v>
                </c:pt>
                <c:pt idx="7">
                  <c:v>0.02</c:v>
                </c:pt>
                <c:pt idx="8">
                  <c:v>#N/A</c:v>
                </c:pt>
                <c:pt idx="9">
                  <c:v>0.06</c:v>
                </c:pt>
              </c:numCache>
            </c:numRef>
          </c:val>
          <c:extLst>
            <c:ext xmlns:c16="http://schemas.microsoft.com/office/drawing/2014/chart" uri="{C3380CC4-5D6E-409C-BE32-E72D297353CC}">
              <c16:uniqueId val="{00000002-9003-43D2-AF55-4F8F4DF84948}"/>
            </c:ext>
          </c:extLst>
        </c:ser>
        <c:ser>
          <c:idx val="3"/>
          <c:order val="3"/>
          <c:tx>
            <c:strRef>
              <c:f>データシート!$A$30</c:f>
              <c:strCache>
                <c:ptCount val="1"/>
                <c:pt idx="0">
                  <c:v>利尻町漁業集落排水施設事業特別会計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0.06</c:v>
                </c:pt>
                <c:pt idx="6">
                  <c:v>#N/A</c:v>
                </c:pt>
                <c:pt idx="7">
                  <c:v>0.08</c:v>
                </c:pt>
                <c:pt idx="8">
                  <c:v>#N/A</c:v>
                </c:pt>
                <c:pt idx="9">
                  <c:v>7.0000000000000007E-2</c:v>
                </c:pt>
              </c:numCache>
            </c:numRef>
          </c:val>
          <c:extLst>
            <c:ext xmlns:c16="http://schemas.microsoft.com/office/drawing/2014/chart" uri="{C3380CC4-5D6E-409C-BE32-E72D297353CC}">
              <c16:uniqueId val="{00000003-9003-43D2-AF55-4F8F4DF84948}"/>
            </c:ext>
          </c:extLst>
        </c:ser>
        <c:ser>
          <c:idx val="4"/>
          <c:order val="4"/>
          <c:tx>
            <c:strRef>
              <c:f>データシート!$A$31</c:f>
              <c:strCache>
                <c:ptCount val="1"/>
                <c:pt idx="0">
                  <c:v>利尻町簡易水道特別会計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0.23</c:v>
                </c:pt>
                <c:pt idx="4">
                  <c:v>#N/A</c:v>
                </c:pt>
                <c:pt idx="5">
                  <c:v>0.1</c:v>
                </c:pt>
                <c:pt idx="6">
                  <c:v>#N/A</c:v>
                </c:pt>
                <c:pt idx="7">
                  <c:v>0.11</c:v>
                </c:pt>
                <c:pt idx="8">
                  <c:v>#N/A</c:v>
                </c:pt>
                <c:pt idx="9">
                  <c:v>0.09</c:v>
                </c:pt>
              </c:numCache>
            </c:numRef>
          </c:val>
          <c:extLst>
            <c:ext xmlns:c16="http://schemas.microsoft.com/office/drawing/2014/chart" uri="{C3380CC4-5D6E-409C-BE32-E72D297353CC}">
              <c16:uniqueId val="{00000004-9003-43D2-AF55-4F8F4DF84948}"/>
            </c:ext>
          </c:extLst>
        </c:ser>
        <c:ser>
          <c:idx val="5"/>
          <c:order val="5"/>
          <c:tx>
            <c:strRef>
              <c:f>データシート!$A$32</c:f>
              <c:strCache>
                <c:ptCount val="1"/>
                <c:pt idx="0">
                  <c:v>利尻町特別養護老人ホーム特別会計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0.45</c:v>
                </c:pt>
                <c:pt idx="2">
                  <c:v>#N/A</c:v>
                </c:pt>
                <c:pt idx="3">
                  <c:v>0.5</c:v>
                </c:pt>
                <c:pt idx="4">
                  <c:v>#N/A</c:v>
                </c:pt>
                <c:pt idx="5">
                  <c:v>0.37</c:v>
                </c:pt>
                <c:pt idx="6">
                  <c:v>#N/A</c:v>
                </c:pt>
                <c:pt idx="7">
                  <c:v>0.35</c:v>
                </c:pt>
                <c:pt idx="8">
                  <c:v>#N/A</c:v>
                </c:pt>
                <c:pt idx="9">
                  <c:v>0.24</c:v>
                </c:pt>
              </c:numCache>
            </c:numRef>
          </c:val>
          <c:extLst>
            <c:ext xmlns:c16="http://schemas.microsoft.com/office/drawing/2014/chart" uri="{C3380CC4-5D6E-409C-BE32-E72D297353CC}">
              <c16:uniqueId val="{00000005-9003-43D2-AF55-4F8F4DF84948}"/>
            </c:ext>
          </c:extLst>
        </c:ser>
        <c:ser>
          <c:idx val="6"/>
          <c:order val="6"/>
          <c:tx>
            <c:strRef>
              <c:f>データシート!$A$33</c:f>
              <c:strCache>
                <c:ptCount val="1"/>
                <c:pt idx="0">
                  <c:v>利尻町介護保険特別会計（介護保険事業勘定）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0.24</c:v>
                </c:pt>
                <c:pt idx="4">
                  <c:v>#N/A</c:v>
                </c:pt>
                <c:pt idx="5">
                  <c:v>0.13</c:v>
                </c:pt>
                <c:pt idx="6">
                  <c:v>#N/A</c:v>
                </c:pt>
                <c:pt idx="7">
                  <c:v>0.33</c:v>
                </c:pt>
                <c:pt idx="8">
                  <c:v>#N/A</c:v>
                </c:pt>
                <c:pt idx="9">
                  <c:v>0.63</c:v>
                </c:pt>
              </c:numCache>
            </c:numRef>
          </c:val>
          <c:extLst>
            <c:ext xmlns:c16="http://schemas.microsoft.com/office/drawing/2014/chart" uri="{C3380CC4-5D6E-409C-BE32-E72D297353CC}">
              <c16:uniqueId val="{00000006-9003-43D2-AF55-4F8F4DF84948}"/>
            </c:ext>
          </c:extLst>
        </c:ser>
        <c:ser>
          <c:idx val="7"/>
          <c:order val="7"/>
          <c:tx>
            <c:strRef>
              <c:f>データシート!$A$34</c:f>
              <c:strCache>
                <c:ptCount val="1"/>
                <c:pt idx="0">
                  <c:v>利尻町国民健康保険事業特別会計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1.76</c:v>
                </c:pt>
                <c:pt idx="4">
                  <c:v>#N/A</c:v>
                </c:pt>
                <c:pt idx="5">
                  <c:v>1.91</c:v>
                </c:pt>
                <c:pt idx="6">
                  <c:v>#N/A</c:v>
                </c:pt>
                <c:pt idx="7">
                  <c:v>1.45</c:v>
                </c:pt>
                <c:pt idx="8">
                  <c:v>#N/A</c:v>
                </c:pt>
                <c:pt idx="9">
                  <c:v>1.06</c:v>
                </c:pt>
              </c:numCache>
            </c:numRef>
          </c:val>
          <c:extLst>
            <c:ext xmlns:c16="http://schemas.microsoft.com/office/drawing/2014/chart" uri="{C3380CC4-5D6E-409C-BE32-E72D297353CC}">
              <c16:uniqueId val="{00000007-9003-43D2-AF55-4F8F4DF849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3.88</c:v>
                </c:pt>
                <c:pt idx="2">
                  <c:v>#N/A</c:v>
                </c:pt>
                <c:pt idx="3">
                  <c:v>3.91</c:v>
                </c:pt>
                <c:pt idx="4">
                  <c:v>#N/A</c:v>
                </c:pt>
                <c:pt idx="5">
                  <c:v>2.88</c:v>
                </c:pt>
                <c:pt idx="6">
                  <c:v>#N/A</c:v>
                </c:pt>
                <c:pt idx="7">
                  <c:v>2.52</c:v>
                </c:pt>
                <c:pt idx="8">
                  <c:v>#N/A</c:v>
                </c:pt>
                <c:pt idx="9">
                  <c:v>5.26</c:v>
                </c:pt>
              </c:numCache>
            </c:numRef>
          </c:val>
          <c:extLst>
            <c:ext xmlns:c16="http://schemas.microsoft.com/office/drawing/2014/chart" uri="{C3380CC4-5D6E-409C-BE32-E72D297353CC}">
              <c16:uniqueId val="{00000008-9003-43D2-AF55-4F8F4DF84948}"/>
            </c:ext>
          </c:extLst>
        </c:ser>
        <c:ser>
          <c:idx val="9"/>
          <c:order val="9"/>
          <c:tx>
            <c:strRef>
              <c:f>データシート!$A$36</c:f>
              <c:strCache>
                <c:ptCount val="1"/>
                <c:pt idx="0">
                  <c:v>利尻町砕石事業会計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14.21</c:v>
                </c:pt>
                <c:pt idx="2">
                  <c:v>#N/A</c:v>
                </c:pt>
                <c:pt idx="3">
                  <c:v>15.43</c:v>
                </c:pt>
                <c:pt idx="4">
                  <c:v>#N/A</c:v>
                </c:pt>
                <c:pt idx="5">
                  <c:v>14.05</c:v>
                </c:pt>
                <c:pt idx="6">
                  <c:v>#N/A</c:v>
                </c:pt>
                <c:pt idx="7">
                  <c:v>9.5</c:v>
                </c:pt>
                <c:pt idx="8">
                  <c:v>#N/A</c:v>
                </c:pt>
                <c:pt idx="9">
                  <c:v>9.6</c:v>
                </c:pt>
              </c:numCache>
            </c:numRef>
          </c:val>
          <c:extLst>
            <c:ext xmlns:c16="http://schemas.microsoft.com/office/drawing/2014/chart" uri="{C3380CC4-5D6E-409C-BE32-E72D297353CC}">
              <c16:uniqueId val="{00000009-9003-43D2-AF55-4F8F4DF849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418</c:v>
                </c:pt>
                <c:pt idx="5">
                  <c:v>426</c:v>
                </c:pt>
                <c:pt idx="8">
                  <c:v>422</c:v>
                </c:pt>
                <c:pt idx="11">
                  <c:v>471</c:v>
                </c:pt>
                <c:pt idx="14">
                  <c:v>470</c:v>
                </c:pt>
              </c:numCache>
            </c:numRef>
          </c:val>
          <c:extLst>
            <c:ext xmlns:c16="http://schemas.microsoft.com/office/drawing/2014/chart" uri="{C3380CC4-5D6E-409C-BE32-E72D297353CC}">
              <c16:uniqueId val="{00000000-4F7F-4F70-B645-5A05490236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F-4F70-B645-5A05490236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2-4F7F-4F70-B645-5A05490236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18</c:v>
                </c:pt>
                <c:pt idx="6">
                  <c:v>20</c:v>
                </c:pt>
                <c:pt idx="9">
                  <c:v>20</c:v>
                </c:pt>
                <c:pt idx="12">
                  <c:v>21</c:v>
                </c:pt>
              </c:numCache>
            </c:numRef>
          </c:val>
          <c:extLst>
            <c:ext xmlns:c16="http://schemas.microsoft.com/office/drawing/2014/chart" uri="{C3380CC4-5D6E-409C-BE32-E72D297353CC}">
              <c16:uniqueId val="{00000003-4F7F-4F70-B645-5A05490236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c:v>
                </c:pt>
                <c:pt idx="3">
                  <c:v>104</c:v>
                </c:pt>
                <c:pt idx="6">
                  <c:v>108</c:v>
                </c:pt>
                <c:pt idx="9">
                  <c:v>104</c:v>
                </c:pt>
                <c:pt idx="12">
                  <c:v>109</c:v>
                </c:pt>
              </c:numCache>
            </c:numRef>
          </c:val>
          <c:extLst>
            <c:ext xmlns:c16="http://schemas.microsoft.com/office/drawing/2014/chart" uri="{C3380CC4-5D6E-409C-BE32-E72D297353CC}">
              <c16:uniqueId val="{00000004-4F7F-4F70-B645-5A05490236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F-4F70-B645-5A05490236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F-4F70-B645-5A05490236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451</c:v>
                </c:pt>
                <c:pt idx="3">
                  <c:v>463</c:v>
                </c:pt>
                <c:pt idx="6">
                  <c:v>471</c:v>
                </c:pt>
                <c:pt idx="9">
                  <c:v>586</c:v>
                </c:pt>
                <c:pt idx="12">
                  <c:v>597</c:v>
                </c:pt>
              </c:numCache>
            </c:numRef>
          </c:val>
          <c:extLst>
            <c:ext xmlns:c16="http://schemas.microsoft.com/office/drawing/2014/chart" uri="{C3380CC4-5D6E-409C-BE32-E72D297353CC}">
              <c16:uniqueId val="{00000007-4F7F-4F70-B645-5A05490236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c:v>
                </c:pt>
                <c:pt idx="2">
                  <c:v>#N/A</c:v>
                </c:pt>
                <c:pt idx="3">
                  <c:v>#N/A</c:v>
                </c:pt>
                <c:pt idx="4">
                  <c:v>160</c:v>
                </c:pt>
                <c:pt idx="5">
                  <c:v>#N/A</c:v>
                </c:pt>
                <c:pt idx="6">
                  <c:v>#N/A</c:v>
                </c:pt>
                <c:pt idx="7">
                  <c:v>177</c:v>
                </c:pt>
                <c:pt idx="8">
                  <c:v>#N/A</c:v>
                </c:pt>
                <c:pt idx="9">
                  <c:v>#N/A</c:v>
                </c:pt>
                <c:pt idx="10">
                  <c:v>239</c:v>
                </c:pt>
                <c:pt idx="11">
                  <c:v>#N/A</c:v>
                </c:pt>
                <c:pt idx="12">
                  <c:v>#N/A</c:v>
                </c:pt>
                <c:pt idx="13">
                  <c:v>257</c:v>
                </c:pt>
                <c:pt idx="14">
                  <c:v>#N/A</c:v>
                </c:pt>
              </c:numCache>
            </c:numRef>
          </c:val>
          <c:smooth val="0"/>
          <c:extLst>
            <c:ext xmlns:c16="http://schemas.microsoft.com/office/drawing/2014/chart" uri="{C3380CC4-5D6E-409C-BE32-E72D297353CC}">
              <c16:uniqueId val="{00000008-4F7F-4F70-B645-5A05490236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4403</c:v>
                </c:pt>
                <c:pt idx="5">
                  <c:v>4452</c:v>
                </c:pt>
                <c:pt idx="8">
                  <c:v>4369</c:v>
                </c:pt>
                <c:pt idx="11">
                  <c:v>4338</c:v>
                </c:pt>
                <c:pt idx="14">
                  <c:v>4271</c:v>
                </c:pt>
              </c:numCache>
            </c:numRef>
          </c:val>
          <c:extLst>
            <c:ext xmlns:c16="http://schemas.microsoft.com/office/drawing/2014/chart" uri="{C3380CC4-5D6E-409C-BE32-E72D297353CC}">
              <c16:uniqueId val="{00000000-DF89-4D5E-B638-8D40148836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90</c:v>
                </c:pt>
                <c:pt idx="5">
                  <c:v>88</c:v>
                </c:pt>
                <c:pt idx="8">
                  <c:v>131</c:v>
                </c:pt>
                <c:pt idx="11">
                  <c:v>127</c:v>
                </c:pt>
                <c:pt idx="14">
                  <c:v>120</c:v>
                </c:pt>
              </c:numCache>
            </c:numRef>
          </c:val>
          <c:extLst>
            <c:ext xmlns:c16="http://schemas.microsoft.com/office/drawing/2014/chart" uri="{C3380CC4-5D6E-409C-BE32-E72D297353CC}">
              <c16:uniqueId val="{00000001-DF89-4D5E-B638-8D40148836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412</c:v>
                </c:pt>
                <c:pt idx="5">
                  <c:v>409</c:v>
                </c:pt>
                <c:pt idx="8">
                  <c:v>306</c:v>
                </c:pt>
                <c:pt idx="11">
                  <c:v>334</c:v>
                </c:pt>
                <c:pt idx="14">
                  <c:v>683</c:v>
                </c:pt>
              </c:numCache>
            </c:numRef>
          </c:val>
          <c:extLst>
            <c:ext xmlns:c16="http://schemas.microsoft.com/office/drawing/2014/chart" uri="{C3380CC4-5D6E-409C-BE32-E72D297353CC}">
              <c16:uniqueId val="{00000002-DF89-4D5E-B638-8D40148836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F89-4D5E-B638-8D40148836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89-4D5E-B638-8D40148836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89-4D5E-B638-8D40148836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c:v>
                </c:pt>
                <c:pt idx="3">
                  <c:v>305</c:v>
                </c:pt>
                <c:pt idx="6">
                  <c:v>325</c:v>
                </c:pt>
                <c:pt idx="9">
                  <c:v>337</c:v>
                </c:pt>
                <c:pt idx="12">
                  <c:v>310</c:v>
                </c:pt>
              </c:numCache>
            </c:numRef>
          </c:val>
          <c:extLst>
            <c:ext xmlns:c16="http://schemas.microsoft.com/office/drawing/2014/chart" uri="{C3380CC4-5D6E-409C-BE32-E72D297353CC}">
              <c16:uniqueId val="{00000006-DF89-4D5E-B638-8D40148836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148</c:v>
                </c:pt>
                <c:pt idx="3">
                  <c:v>154</c:v>
                </c:pt>
                <c:pt idx="6">
                  <c:v>180</c:v>
                </c:pt>
                <c:pt idx="9">
                  <c:v>213</c:v>
                </c:pt>
                <c:pt idx="12">
                  <c:v>174</c:v>
                </c:pt>
              </c:numCache>
            </c:numRef>
          </c:val>
          <c:extLst>
            <c:ext xmlns:c16="http://schemas.microsoft.com/office/drawing/2014/chart" uri="{C3380CC4-5D6E-409C-BE32-E72D297353CC}">
              <c16:uniqueId val="{00000007-DF89-4D5E-B638-8D40148836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1206</c:v>
                </c:pt>
                <c:pt idx="3">
                  <c:v>1180</c:v>
                </c:pt>
                <c:pt idx="6">
                  <c:v>1163</c:v>
                </c:pt>
                <c:pt idx="9">
                  <c:v>1191</c:v>
                </c:pt>
                <c:pt idx="12">
                  <c:v>1179</c:v>
                </c:pt>
              </c:numCache>
            </c:numRef>
          </c:val>
          <c:extLst>
            <c:ext xmlns:c16="http://schemas.microsoft.com/office/drawing/2014/chart" uri="{C3380CC4-5D6E-409C-BE32-E72D297353CC}">
              <c16:uniqueId val="{00000008-DF89-4D5E-B638-8D40148836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DF89-4D5E-B638-8D40148836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4799</c:v>
                </c:pt>
                <c:pt idx="3">
                  <c:v>4946</c:v>
                </c:pt>
                <c:pt idx="6">
                  <c:v>4910</c:v>
                </c:pt>
                <c:pt idx="9">
                  <c:v>4842</c:v>
                </c:pt>
                <c:pt idx="12">
                  <c:v>4709</c:v>
                </c:pt>
              </c:numCache>
            </c:numRef>
          </c:val>
          <c:extLst>
            <c:ext xmlns:c16="http://schemas.microsoft.com/office/drawing/2014/chart" uri="{C3380CC4-5D6E-409C-BE32-E72D297353CC}">
              <c16:uniqueId val="{0000000A-DF89-4D5E-B638-8D40148836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1606</c:v>
                </c:pt>
                <c:pt idx="2">
                  <c:v>#N/A</c:v>
                </c:pt>
                <c:pt idx="3">
                  <c:v>#N/A</c:v>
                </c:pt>
                <c:pt idx="4">
                  <c:v>1637</c:v>
                </c:pt>
                <c:pt idx="5">
                  <c:v>#N/A</c:v>
                </c:pt>
                <c:pt idx="6">
                  <c:v>#N/A</c:v>
                </c:pt>
                <c:pt idx="7">
                  <c:v>1773</c:v>
                </c:pt>
                <c:pt idx="8">
                  <c:v>#N/A</c:v>
                </c:pt>
                <c:pt idx="9">
                  <c:v>#N/A</c:v>
                </c:pt>
                <c:pt idx="10">
                  <c:v>1784</c:v>
                </c:pt>
                <c:pt idx="11">
                  <c:v>#N/A</c:v>
                </c:pt>
                <c:pt idx="12">
                  <c:v>#N/A</c:v>
                </c:pt>
                <c:pt idx="13">
                  <c:v>1299</c:v>
                </c:pt>
                <c:pt idx="14">
                  <c:v>#N/A</c:v>
                </c:pt>
              </c:numCache>
            </c:numRef>
          </c:val>
          <c:smooth val="0"/>
          <c:extLst>
            <c:ext xmlns:c16="http://schemas.microsoft.com/office/drawing/2014/chart" uri="{C3380CC4-5D6E-409C-BE32-E72D297353CC}">
              <c16:uniqueId val="{0000000B-DF89-4D5E-B638-8D40148836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c:v>
                </c:pt>
                <c:pt idx="1">
                  <c:v>31</c:v>
                </c:pt>
                <c:pt idx="2">
                  <c:v>131</c:v>
                </c:pt>
              </c:numCache>
            </c:numRef>
          </c:val>
          <c:extLst>
            <c:ext xmlns:c16="http://schemas.microsoft.com/office/drawing/2014/chart" uri="{C3380CC4-5D6E-409C-BE32-E72D297353CC}">
              <c16:uniqueId val="{00000000-328D-4327-957B-F4B1805A81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5</c:v>
                </c:pt>
                <c:pt idx="2">
                  <c:v>24</c:v>
                </c:pt>
              </c:numCache>
            </c:numRef>
          </c:val>
          <c:extLst>
            <c:ext xmlns:c16="http://schemas.microsoft.com/office/drawing/2014/chart" uri="{C3380CC4-5D6E-409C-BE32-E72D297353CC}">
              <c16:uniqueId val="{00000001-328D-4327-957B-F4B1805A81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267</c:v>
                </c:pt>
                <c:pt idx="1">
                  <c:v>297</c:v>
                </c:pt>
                <c:pt idx="2">
                  <c:v>528</c:v>
                </c:pt>
              </c:numCache>
            </c:numRef>
          </c:val>
          <c:extLst>
            <c:ext xmlns:c16="http://schemas.microsoft.com/office/drawing/2014/chart" uri="{C3380CC4-5D6E-409C-BE32-E72D297353CC}">
              <c16:uniqueId val="{00000002-328D-4327-957B-F4B1805A81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{9D88B554-0764-4356-9557-AEED9BCFC545}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84-40F8-ACDD-AEF8787066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{1D9D6ED5-45B3-460B-A9F5-3FFE82B1B29A}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84-40F8-ACDD-AEF8787066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{29E6DAB1-FB49-4314-9718-2AE73C55A864}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84-40F8-ACDD-AEF8787066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{1921C8B5-6905-4411-ABD1-FDA7B7BC11CF}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84-40F8-ACDD-AEF8787066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{7AB32947-82A8-4688-BAE1-44063E943CD8}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84-40F8-ACDD-AEF8787066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{7835865D-2FC6-4960-85CD-D4020CB43DEB}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84-40F8-ACDD-AEF8787066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{AE00C8D5-4927-49D6-BC24-406CCEC8FCF7}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84-40F8-ACDD-AEF8787066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{FAE8B918-2EAA-4D38-B670-507479CC4B16}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84-40F8-ACDD-AEF8787066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{1635E4A9-9B9B-4F12-BEE0-58F0C09547BB}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84-40F8-ACDD-AEF8787066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57.1</c:v>
                </c:pt>
                <c:pt idx="16">
                  <c:v>58.8</c:v>
                </c:pt>
                <c:pt idx="24">
                  <c:v>60.8</c:v>
                </c:pt>
                <c:pt idx="32">
                  <c:v>62.9</c:v>
                </c:pt>
              </c:numCache>
            </c:numRef>
          </c:xVal>
          <c:yVal>
            <c:numRef>
              <c:f>公会計指標分析・財政指標組合せ分析表!$BP$51:$DC$51</c:f>
              <c:numCache>
                <c:formatCode>#,##0.0;"▲ "#,##0.0</c:formatCode>
                <c:ptCount val="40"/>
                <c:pt idx="0">
                  <c:v>94.3</c:v>
                </c:pt>
                <c:pt idx="8">
                  <c:v>97.4</c:v>
                </c:pt>
                <c:pt idx="16">
                  <c:v>106.1</c:v>
                </c:pt>
                <c:pt idx="24">
                  <c:v>102</c:v>
                </c:pt>
                <c:pt idx="32">
                  <c:v>68.3</c:v>
                </c:pt>
              </c:numCache>
            </c:numRef>
          </c:yVal>
          <c:smooth val="0"/>
          <c:extLst>
            <c:ext xmlns:c16="http://schemas.microsoft.com/office/drawing/2014/chart" uri="{C3380CC4-5D6E-409C-BE32-E72D297353CC}">
              <c16:uniqueId val="{00000009-4E84-40F8-ACDD-AEF8787066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{62D5B009-6A29-4448-BC5B-FC1BE1039A2F}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84-40F8-ACDD-AEF8787066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{F38FCDF4-6A4D-4B2C-A559-CEB22CA1CCA6}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84-40F8-ACDD-AEF8787066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{EB6850D0-D871-4F8A-B421-470D775E5506}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84-40F8-ACDD-AEF8787066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{E2F0E935-D0C6-42B2-A51C-64C8EB43318D}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84-40F8-ACDD-AEF8787066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{32EC74A9-619E-4A1E-B047-E706836AB08C}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84-40F8-ACDD-AEF8787066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{A0E59535-68A0-4FDC-8C85-D98465EA0607}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84-40F8-ACDD-AEF8787066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{1AC61F2F-EC79-4F5D-993B-42099BAE1F42}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84-40F8-ACDD-AEF8787066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{93EE9D55-8F6F-4CD0-9A44-2C6ED74EF2B6}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84-40F8-ACDD-AEF8787066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{AFBF2A24-1D20-4E43-8FD0-DEA381641430}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84-40F8-ACDD-AEF8787066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84-40F8-ACDD-AEF87870665C}"/>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{C597910F-FA64-4C94-B1EC-00CD0AE2DEA8}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B7E-4559-A136-E58E4386B6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{45A0B8C9-BB49-4743-9CF6-68ADF2D980F9}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7E-4559-A136-E58E4386B6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{5DE6B6D5-8636-4612-B4DB-BD50C260C8D1}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7E-4559-A136-E58E4386B6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{25C11E78-1C95-4E6C-87C8-8BB1577035B9}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7E-4559-A136-E58E4386B6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{3A82C1E4-8409-4A8C-B550-C4590EA816BA}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7E-4559-A136-E58E4386B6C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{65729DEE-F10F-4FF7-9F57-5185A4310360}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B7E-4559-A136-E58E4386B6C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{60B8B0C7-A1BA-461A-AE99-8AB2AD29944E}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B7E-4559-A136-E58E4386B6C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{7FE09C43-4690-4B14-820E-2CC4012E78DA}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B7E-4559-A136-E58E4386B6C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{A9D4DD6D-D004-4D63-9507-22B330BBEDCC}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B7E-4559-A136-E58E4386B6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8.9</c:v>
                </c:pt>
                <c:pt idx="16">
                  <c:v>9.3000000000000007</c:v>
                </c:pt>
                <c:pt idx="24">
                  <c:v>11.2</c:v>
                </c:pt>
                <c:pt idx="32">
                  <c:v>12.5</c:v>
                </c:pt>
              </c:numCache>
            </c:numRef>
          </c:xVal>
          <c:yVal>
            <c:numRef>
              <c:f>公会計指標分析・財政指標組合せ分析表!$BP$73:$DC$73</c:f>
              <c:numCache>
                <c:formatCode>#,##0.0;"▲ "#,##0.0</c:formatCode>
                <c:ptCount val="40"/>
                <c:pt idx="0">
                  <c:v>94.3</c:v>
                </c:pt>
                <c:pt idx="8">
                  <c:v>97.4</c:v>
                </c:pt>
                <c:pt idx="16">
                  <c:v>106.1</c:v>
                </c:pt>
                <c:pt idx="24">
                  <c:v>102</c:v>
                </c:pt>
                <c:pt idx="32">
                  <c:v>68.3</c:v>
                </c:pt>
              </c:numCache>
            </c:numRef>
          </c:yVal>
          <c:smooth val="0"/>
          <c:extLst>
            <c:ext xmlns:c16="http://schemas.microsoft.com/office/drawing/2014/chart" uri="{C3380CC4-5D6E-409C-BE32-E72D297353CC}">
              <c16:uniqueId val="{00000009-FB7E-4559-A136-E58E4386B6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0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{2A0C4603-E3AC-4944-B5EE-1E5726C6A396}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B7E-4559-A136-E58E4386B6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{3A3E7FA8-0E28-4FEE-9E6C-E69CA4FB07B8}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7E-4559-A136-E58E4386B6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{CF445591-2872-456B-9EAF-64ABB3D1F364}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7E-4559-A136-E58E4386B6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{CB0C49F1-A3FF-42B9-BB7D-2E9F50A2C5C6}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7E-4559-A136-E58E4386B6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{91DB5A87-3445-4745-8594-CF9D5EAA404A}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7E-4559-A136-E58E4386B6C4}"/>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{F51EAA20-503F-4E32-9938-80468E703985}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B7E-4559-A136-E58E4386B6C4}"/>
                </c:ext>
              </c:extLst>
            </c:dLbl>
            <c:dLbl>
              <c:idx val="16"/>
              <c:layout>
                <c:manualLayout>
                  <c:x val="-3.1570342725075584E-2"/>
                  <c:y val="-1.57057949581719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{23A219BE-232E-43BD-B617-141DB60B658A}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B7E-4559-A136-E58E4386B6C4}"/>
                </c:ext>
              </c:extLst>
            </c:dLbl>
            <c:dLbl>
              <c:idx val="24"/>
              <c:layout>
                <c:manualLayout>
                  <c:x val="-3.1570342725075584E-2"/>
                  <c:y val="-4.91127174539200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{F925F094-9AB7-412E-AE69-6A4ED84DAAD4}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B7E-4559-A136-E58E4386B6C4}"/>
                </c:ext>
              </c:extLst>
            </c:dLbl>
            <c:dLbl>
              <c:idx val="32"/>
              <c:layout>
                <c:manualLayout>
                  <c:x val="-3.1570342725075584E-2"/>
                  <c:y val="-8.69541689984362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{FAFD1DFB-DED3-465F-88F1-5BB32B448F84}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B7E-4559-A136-E58E4386B6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B7E-4559-A136-E58E4386B6C4}"/>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FC99101-F509-43C0-A19A-540191495D2E}"/>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C10B66D-A853-4A3D-A750-5C65648E660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については若干の増加傾向にある中で、町立中学校建設事業の実施に伴い発行した地方債の元金償還が令和２年度から開始されたことや、令和４年度から開始予定の町立小学校改築事業による地方債の発行に伴い、今後更に増加に推移していくことが予想される。比率を十分注視し計画的に事業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営企業や一部事務組合に対する準公債費の繰出についても、それぞれの施設の維持管理経費の増加に伴って上昇傾向にあるため、施設の適正管理や事務事業の見直しに取り組み、また適正な料金改定を行い、準公債費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年度に若干積立てした以降、厳しい財政状況に加え、償還額の増による取崩しが続き、計画的な積立てが実施できていない状況にある。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年度の町立中学校建設事業に伴う多額の地方債発行により増加傾向で推移して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いたものの、令和３年度に基金積立金が大幅に増となったことから減少に転じた。しかし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、令和４年度から開始予定の町立小学校改築事業に伴う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多額の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地方債の発行が見込まれており、今後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傾向に転じることが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予想される。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交付税算入率の高い地方債を借入しているので、発行額に対して将来負担比率は大きく増加しな</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いことが予想されるものの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、財政調整基金をはじめとする充当可能基金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については類似団体と比較するとまだまだ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少額であることから、今後は抜本的な事業実施の見直しに取り組み、地方債の発行抑制に努めるとともに、計画的な基金積立を実施し、将来負担比率の減少に努める。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基金全体では、令和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104.5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％）の増となった。増額の主な要因は、ふるさと応援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増収に伴うふるさと応援基金の増額と、財政調整基金への積立てを実施したことよるものである。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と比較しても基金残高は非常に少額であり、この状況では健全財政を維持することは非常に厳しく、また将来負担への影響も深刻な状況が続いている。その中でもここ数年ではふるさと応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による多くの支援をいただいており、ふるさと応援基金はじめ特定目的基金は増額傾向にある。とは言え全体の基金残高については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類似団体と比較してもまだまだ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低水準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ことから、今後においても事務事業の更なる見直しや公共施設の適正管理に努め、一層の経費削減に取り組むとともに、自主財源の確保にも積極的に取り組み、ふるさと応援基金を軸に将来に向けて計画的に基金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・ふるさと応援基金～個性豊かで活力あるまちづくりを推進するため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・公共施設整備基金～公共施設の整備のため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・土地開発基金～公共用に供する土地の取得のため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・学校教育施設整備基金～学校教育施設の整備のため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・地域福祉基金～地域福祉の推進に向け民間団体が行う事業への支援のため</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その他特定目的基金では、令和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％）の増となった。増額の主な要因は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寄附金が前年度と比較して大幅に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に伴いふるさと応援基金を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厳しい財政運営の中で限られた財源とともに、基金の使途に沿った事業を効率的に実施していくため、現状の事業の見直しや、公共施設総合管理計画に基づき保有する施設の維持管理の適正化に努め、一層の経費削減に取り組み、基金積み立ての財源を確保するとともに、ここ数年ふるさと応援寄付で多くの支援をいただいており、ふるさと応援基金を軸に将来の事業実施に向けて計画的に基金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令和元年度に財源不足のため大きく取り崩し、基金残高が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百万円まで減額となってしまったが、令和２年度に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百万円の積立てを実施し、令和３年度に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各種事業見直しによる事業費の圧縮や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前年度繰越金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を財源に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を実施した結果</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貴重な充当可能基金である財政調整基金が依然として類似団体と比較して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もまだまだ低水準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中で、想定を上回る財源不足を補うため取崩しせざるを得ない現状であることは、健全財政を維持していく上では非常に厳しい状況であり、また将来負担に大きく影響を及ぼすものであることから、基金全体と同様に、事務事業の見直しや公共施設の適正管理に努め、一層の経費削減に取り組むとともに、自主財源の確保にも積極的に取り組み、基金残高を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百万円を目指し、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計画的に基金積立を実施する。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年度に実施した町立中学校建設事業に伴い発行した地方債の元利償還が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開始とな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り、償還額が大幅に増となっ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たことで、償還に係る一部財源として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％の大幅な減となった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が、令和３年度においては、普通交付税の再算定分として交付された臨時財政対策債償還基金費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百万円を積立て、前年度と比較して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％の大幅な増となった。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過去に実施した大型事業の元利償還が終了したことで公債費については減少傾向にあるが、財政調整基金と同様、依然として類似団体と比較して非常に少額であり、更には平成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町立中学校建設事業に係る地方債の償還が令和２年度から始まったことと、令和４年度以降も町立小学校改築整備事業に伴う多額の地方債の発行が見込まれており、それらの元利償還に備えるべ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計画的に基金積立を実施する。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767EAF-FD63-4AF6-BF3F-B1691C27D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C8D05FC-19D3-4D4E-940C-93409C458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4D1AF86-188E-42D0-A57E-80223F727C9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9D64E11-224B-4C74-AB43-3FAAB69CD8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D8BE271-E6B4-4F52-82A2-23BB3D3BE3D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AA93AE6-86CF-4092-8D4A-FE67B0A8B5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393CC90-BB81-4DE1-BC35-61125B45E8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0D4560A-109F-40F2-A77D-F739388EE21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E9114E0-23D0-4C18-8223-0619797330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89AAF9-DBDF-4B5D-B665-69344A3FBFA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9F718B0-80AE-4B3E-9711-388A9F83FC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B3B266E-AD5A-4382-B6C2-4EEB4692C72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C42637-3F4E-4757-A0EC-08D988A320A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B34D663-0586-4E9C-BB9B-927954EEC7C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45E7757-7643-4529-A7B5-D9A90150CC4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3876F6C-D6DB-4463-9ACF-E6A9D76BA5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FAD9C2C-2B06-4C2C-84C0-7F699646C35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03D6BB8-04CC-4A19-91E9-0F5AF12418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898E3A-BD1D-4555-9C11-1CF522D608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67ED7A6-7F9E-48C8-8FBF-542330214F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48D02B-8939-40CE-AA90-FD118F55E48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B39C7DB-9C11-45A7-ACDD-CE57A2261D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F336E8-F452-406B-AA20-18269C6945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0B13A2D-D49B-4AAB-83BD-A1212A4F6F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1C46B6C-A4FA-44D6-8846-D9294A678F9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4A343DA-6F67-4B03-958E-51217090E50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A91769E-4D97-4673-A9DD-CA2A9B6967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60A0455-D8F4-44DF-A944-DB3117DB13E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8D61411-D66B-42D5-8B93-A6D82E8D4E5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B2186D6-3840-4997-BB68-33CF9D91F77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64CD783-264E-4F78-9F76-7EDB653A58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00E48FF-B871-4307-95D4-CA8BB385F7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B816C00-104F-4D21-9BC4-A6DDF5872A5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236C291-A561-4FD3-9EF4-968653E9F3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C75A68-7E4A-4E80-BDA7-87A9A5CCD46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587CA91-F706-4BE6-B220-432E927951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B0FF7E9-EE15-4EF1-8C32-A2A3098ADD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C61B6F9-2859-4FB7-976E-3BB6144625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ECA0603-F732-462C-8A2D-E041C4F43B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63014C8-1B94-475F-BD1F-89612A612F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BECEE09-966F-41CD-9AAB-239CF0CB1BE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2A3F22B-6693-4F3E-9877-CFD0909761C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1961CC9-EC5D-485C-8B22-55F3D7B33C0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CDDFDE7-B027-4DA8-A40B-D0CBA9A8FE8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234752C-3B26-4B47-B504-8B77465B64C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046258-9E88-42BC-B747-3F3B0A37639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9D4254C-BDE8-45BE-A03C-C608F4BC784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平成２８年度に策定した利尻町公共施設等総合管理計画において、公共施設等の延べ床面積を２５％削減する目標を掲げ、集約化・除却について取り組みを進めている。また、</a:t>
          </a:r>
          <a:r>
            <a:rPr lang="ja-JP" altLang="ja-JP" sz="900" b="0" i="0" baseline="0">
              <a:solidFill>
                <a:schemeClr val="dk1"/>
              </a:solidFill>
              <a:effectLst/>
              <a:latin typeface="+mn-lt"/>
              <a:ea typeface="+mn-ea"/>
              <a:cs typeface="+mn-cs"/>
            </a:rPr>
            <a:t>有形固定資産減価償却率については、緩やかに上昇傾向にあり、類似団体平均と比較するとほぼ同じ数値となっており、施設の老朽化が徐々に進行している傾向にある。</a:t>
          </a:r>
          <a:endParaRPr lang="ja-JP" altLang="ja-JP" sz="900">
            <a:effectLst/>
          </a:endParaRPr>
        </a:p>
        <a:p>
          <a:r>
            <a:rPr kumimoji="1" lang="ja-JP" altLang="ja-JP" sz="900">
              <a:solidFill>
                <a:schemeClr val="dk1"/>
              </a:solidFill>
              <a:effectLst/>
              <a:latin typeface="+mn-lt"/>
              <a:ea typeface="+mn-ea"/>
              <a:cs typeface="+mn-cs"/>
            </a:rPr>
            <a:t>なお、令和２年度に策定した公共施設個別施設計画及び令和３年度</a:t>
          </a:r>
          <a:r>
            <a:rPr kumimoji="1" lang="ja-JP" altLang="en-US" sz="900">
              <a:solidFill>
                <a:schemeClr val="dk1"/>
              </a:solidFill>
              <a:effectLst/>
              <a:latin typeface="+mn-lt"/>
              <a:ea typeface="+mn-ea"/>
              <a:cs typeface="+mn-cs"/>
            </a:rPr>
            <a:t>に改訂した</a:t>
          </a:r>
          <a:r>
            <a:rPr kumimoji="1" lang="ja-JP" altLang="ja-JP" sz="900">
              <a:solidFill>
                <a:schemeClr val="dk1"/>
              </a:solidFill>
              <a:effectLst/>
              <a:latin typeface="+mn-lt"/>
              <a:ea typeface="+mn-ea"/>
              <a:cs typeface="+mn-cs"/>
            </a:rPr>
            <a:t>公共施設等総合管理計画を基に、今後も引き続き適切な維持管理に努める。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8B18CCA-1F81-4BA1-A2DD-272B66764D6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1A4DB26-7EDA-4784-B32F-2379E35DFA4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A97B584-308B-47A9-8A99-31436CD04C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1584571-E339-4302-B256-C382CF0BA14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89966EA-1BB4-4269-8C36-28664F0E780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7EE0869-39D2-417B-B32F-D79BA842195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62490CD-C594-40E1-80A0-1C2E32DD156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E15573B-4617-4256-8B96-CE962B23D38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A4D7F89-2DAA-497E-BBFB-DF486B3A251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804B4B4-26FC-41A1-B7D8-E64B7467F5C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595CA46-A8E5-48F5-BBE1-49CFE39BCB5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8284801-A737-4BE5-A358-A1DC7FE82F9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0EFDC32-AB01-49B9-8A9E-A0CBFA33B0A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C8490B8-C881-4089-9403-4BD6CCD8533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D739DDB-4ADA-4E29-81D8-1A6737D6737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20AA4E5-5CCA-4ADA-952E-B7CF021CAC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3D8C043-883C-43D6-9778-8DC9C39DCE0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9F15779-FB10-4F0A-ACC0-D3263861993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AA43F8FC-A7B1-450E-BF60-0439DA077D3B}"/>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82F6145D-487E-4D9B-A8E3-61F49C93C861}"/>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250DB36A-FC9F-4753-AA2C-09D13450638B}"/>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27E301D2-1C0E-4BC6-8219-D06EA8792A1C}"/>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1AC9B22D-BA49-4BE5-9BA1-B5EF11E9466D}"/>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a:extLst>
            <a:ext uri="{FF2B5EF4-FFF2-40B4-BE49-F238E27FC236}">
              <a16:creationId xmlns:a16="http://schemas.microsoft.com/office/drawing/2014/main" id="{B1A29F1A-1A5F-419A-A417-51D58E4C1B3A}"/>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95EC1E60-FC3E-4A6A-8674-CB95B160777C}"/>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F511E7F1-F0F5-48E7-8C8A-4ED2A8F6A8E4}"/>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a:extLst>
            <a:ext uri="{FF2B5EF4-FFF2-40B4-BE49-F238E27FC236}">
              <a16:creationId xmlns:a16="http://schemas.microsoft.com/office/drawing/2014/main" id="{09810C04-5F57-4C84-A624-E0DA8DCB7EDE}"/>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a:extLst>
            <a:ext uri="{FF2B5EF4-FFF2-40B4-BE49-F238E27FC236}">
              <a16:creationId xmlns:a16="http://schemas.microsoft.com/office/drawing/2014/main" id="{5ED9EE5D-7C16-47E8-8B03-C0ABA58CE8C3}"/>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a:extLst>
            <a:ext uri="{FF2B5EF4-FFF2-40B4-BE49-F238E27FC236}">
              <a16:creationId xmlns:a16="http://schemas.microsoft.com/office/drawing/2014/main" id="{C517DE5F-D5BE-4724-8129-C4C3F52D1833}"/>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BD003CE-1F15-47CC-BDF3-298B3E2AEC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AE0D8DA-1111-4469-9E6B-3F6F8AF253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7A07E8D-D97D-42F9-986F-06236DA922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35357A0-3243-4475-A724-5B165B49548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BB83CEA-3835-4162-90FC-DBB03D149A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3" name="楕円 82">
          <a:extLst>
            <a:ext uri="{FF2B5EF4-FFF2-40B4-BE49-F238E27FC236}">
              <a16:creationId xmlns:a16="http://schemas.microsoft.com/office/drawing/2014/main" id="{D05F3047-5EA4-4753-8DF1-CBEAA800D66F}"/>
            </a:ext>
          </a:extLst>
        </xdr:cNvPr>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4" name="有形固定資産減価償却率該当値テキスト">
          <a:extLst>
            <a:ext uri="{FF2B5EF4-FFF2-40B4-BE49-F238E27FC236}">
              <a16:creationId xmlns:a16="http://schemas.microsoft.com/office/drawing/2014/main" id="{C7813B22-301A-4387-83FB-5B5561DA52B0}"/>
            </a:ext>
          </a:extLst>
        </xdr:cNvPr>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74114</xdr:rowOff>
    </xdr:from>
    <xdr:to>
      <xdr:col>19</xdr:col>
      <xdr:colOff>187325</xdr:colOff>
      <xdr:row>32</xdr:row>
      <xdr:rowOff>4264</xdr:rowOff>
    </xdr:to>
    <xdr:sp macro="" textlink="">
      <xdr:nvSpPr>
        <xdr:cNvPr id="85" name="楕円 84">
          <a:extLst>
            <a:ext uri="{FF2B5EF4-FFF2-40B4-BE49-F238E27FC236}">
              <a16:creationId xmlns:a16="http://schemas.microsoft.com/office/drawing/2014/main" id="{3653A91E-A64E-4107-89B6-BD6D22EFA8AF}"/>
            </a:ext>
          </a:extLst>
        </xdr:cNvPr>
        <xdr:cNvSpPr/>
      </xdr:nvSpPr>
      <xdr:spPr>
        <a:xfrm>
          <a:off x="4000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124914</xdr:rowOff>
    </xdr:from>
    <xdr:to>
      <xdr:col>23</xdr:col>
      <xdr:colOff>85725</xdr:colOff>
      <xdr:row>32</xdr:row>
      <xdr:rowOff>18233</xdr:rowOff>
    </xdr:to>
    <xdr:cxnSp macro="">
      <xdr:nvCxnSpPr>
        <xdr:cNvPr id="86" name="直線コネクタ 85">
          <a:extLst>
            <a:ext uri="{FF2B5EF4-FFF2-40B4-BE49-F238E27FC236}">
              <a16:creationId xmlns:a16="http://schemas.microsoft.com/office/drawing/2014/main" id="{8EE09068-147A-4213-B996-C13E192B4596}"/>
            </a:ext>
          </a:extLst>
        </xdr:cNvPr>
        <xdr:cNvCxnSpPr/>
      </xdr:nvCxnSpPr>
      <xdr:spPr>
        <a:xfrm>
          <a:off x="4051300" y="6211389"/>
          <a:ext cx="711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87" name="楕円 86">
          <a:extLst>
            <a:ext uri="{FF2B5EF4-FFF2-40B4-BE49-F238E27FC236}">
              <a16:creationId xmlns:a16="http://schemas.microsoft.com/office/drawing/2014/main" id="{E1EA12A4-1BDA-4951-8EE6-A5D0A714C968}"/>
            </a:ext>
          </a:extLst>
        </xdr:cNvPr>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124914</xdr:rowOff>
    </xdr:to>
    <xdr:cxnSp macro="">
      <xdr:nvCxnSpPr>
        <xdr:cNvPr id="88" name="直線コネクタ 87">
          <a:extLst>
            <a:ext uri="{FF2B5EF4-FFF2-40B4-BE49-F238E27FC236}">
              <a16:creationId xmlns:a16="http://schemas.microsoft.com/office/drawing/2014/main" id="{10DF1621-78E2-45A6-AB12-470C0802D69C}"/>
            </a:ext>
          </a:extLst>
        </xdr:cNvPr>
        <xdr:cNvCxnSpPr/>
      </xdr:nvCxnSpPr>
      <xdr:spPr>
        <a:xfrm>
          <a:off x="3289300" y="614970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a:extLst>
            <a:ext uri="{FF2B5EF4-FFF2-40B4-BE49-F238E27FC236}">
              <a16:creationId xmlns:a16="http://schemas.microsoft.com/office/drawing/2014/main" id="{2F0A6FCC-15A4-43FE-8215-F05A682B54B2}"/>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63228</xdr:rowOff>
    </xdr:to>
    <xdr:cxnSp macro="">
      <xdr:nvCxnSpPr>
        <xdr:cNvPr id="90" name="直線コネクタ 89">
          <a:extLst>
            <a:ext uri="{FF2B5EF4-FFF2-40B4-BE49-F238E27FC236}">
              <a16:creationId xmlns:a16="http://schemas.microsoft.com/office/drawing/2014/main" id="{F0C96685-623E-44BF-ABEF-73CAE9F8BB95}"/>
            </a:ext>
          </a:extLst>
        </xdr:cNvPr>
        <xdr:cNvCxnSpPr/>
      </xdr:nvCxnSpPr>
      <xdr:spPr>
        <a:xfrm>
          <a:off x="2527300" y="609727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1" name="楕円 90">
          <a:extLst>
            <a:ext uri="{FF2B5EF4-FFF2-40B4-BE49-F238E27FC236}">
              <a16:creationId xmlns:a16="http://schemas.microsoft.com/office/drawing/2014/main" id="{77D9B18D-925E-45C5-8C3C-78C9EEF54D5F}"/>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31</xdr:row>
      <xdr:rowOff>10795</xdr:rowOff>
    </xdr:to>
    <xdr:cxnSp macro="">
      <xdr:nvCxnSpPr>
        <xdr:cNvPr id="92" name="直線コネクタ 91">
          <a:extLst>
            <a:ext uri="{FF2B5EF4-FFF2-40B4-BE49-F238E27FC236}">
              <a16:creationId xmlns:a16="http://schemas.microsoft.com/office/drawing/2014/main" id="{37BAE6A8-C8C4-4E48-AB5E-A2EF4F6E4F20}"/>
            </a:ext>
          </a:extLst>
        </xdr:cNvPr>
        <xdr:cNvCxnSpPr/>
      </xdr:nvCxnSpPr>
      <xdr:spPr>
        <a:xfrm>
          <a:off x="1765300" y="603250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a:extLst>
            <a:ext uri="{FF2B5EF4-FFF2-40B4-BE49-F238E27FC236}">
              <a16:creationId xmlns:a16="http://schemas.microsoft.com/office/drawing/2014/main" id="{480A9F8B-46D0-4BCD-A657-FC39549F2343}"/>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4" name="n_2aveValue有形固定資産減価償却率">
          <a:extLst>
            <a:ext uri="{FF2B5EF4-FFF2-40B4-BE49-F238E27FC236}">
              <a16:creationId xmlns:a16="http://schemas.microsoft.com/office/drawing/2014/main" id="{9710C26B-A691-4CDE-8F3E-BA0B0975E7E4}"/>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5" name="n_3aveValue有形固定資産減価償却率">
          <a:extLst>
            <a:ext uri="{FF2B5EF4-FFF2-40B4-BE49-F238E27FC236}">
              <a16:creationId xmlns:a16="http://schemas.microsoft.com/office/drawing/2014/main" id="{D8B07C05-4521-4B5D-947E-927606B74E8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96" name="n_4aveValue有形固定資産減価償却率">
          <a:extLst>
            <a:ext uri="{FF2B5EF4-FFF2-40B4-BE49-F238E27FC236}">
              <a16:creationId xmlns:a16="http://schemas.microsoft.com/office/drawing/2014/main" id="{5879A0A6-D6A6-4E23-8E8F-EBB418FC968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20791</xdr:rowOff>
    </xdr:from>
    <xdr:ext cx="405111" cy="259045"/>
    <xdr:sp macro="" textlink="">
      <xdr:nvSpPr>
        <xdr:cNvPr id="97" name="n_1mainValue有形固定資産減価償却率">
          <a:extLst>
            <a:ext uri="{FF2B5EF4-FFF2-40B4-BE49-F238E27FC236}">
              <a16:creationId xmlns:a16="http://schemas.microsoft.com/office/drawing/2014/main" id="{3631D638-56F8-44BA-910E-186B9C1C1049}"/>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98" name="n_2mainValue有形固定資産減価償却率">
          <a:extLst>
            <a:ext uri="{FF2B5EF4-FFF2-40B4-BE49-F238E27FC236}">
              <a16:creationId xmlns:a16="http://schemas.microsoft.com/office/drawing/2014/main" id="{06752182-D871-40B4-A332-45272B837E6F}"/>
            </a:ext>
          </a:extLst>
        </xdr:cNvPr>
        <xdr:cNvSpPr txBox="1"/>
      </xdr:nvSpPr>
      <xdr:spPr>
        <a:xfrm>
          <a:off x="3086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9" name="n_3mainValue有形固定資産減価償却率">
          <a:extLst>
            <a:ext uri="{FF2B5EF4-FFF2-40B4-BE49-F238E27FC236}">
              <a16:creationId xmlns:a16="http://schemas.microsoft.com/office/drawing/2014/main" id="{D8590174-40C8-4151-85B1-3FBFA72C5566}"/>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00" name="n_4mainValue有形固定資産減価償却率">
          <a:extLst>
            <a:ext uri="{FF2B5EF4-FFF2-40B4-BE49-F238E27FC236}">
              <a16:creationId xmlns:a16="http://schemas.microsoft.com/office/drawing/2014/main" id="{F5D1A094-8ADD-4C24-BCC1-960D1D35676A}"/>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0461B3E-63A6-437B-86B1-CA8AF82224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5828CE1-E1DA-4CA7-941B-B0FA7CCE406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76EC91D4-C578-4CD7-AF69-421A747E66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C573E2C-366F-4D14-872F-7A4A437E4CC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32FAE1A-E899-4E35-91F7-7E903CCF2D3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4793C45A-59FA-4158-BD61-9D45270F43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13CBB32-A104-411B-838E-2265AACC06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F357CF9-51C1-4B29-A2D2-C726DECBB8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1D8586E-7446-4B30-B937-D537F1243B4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3EB0F10-959D-48D8-BDA6-62E98C709D9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B593022-B513-450D-8370-85D3FF10F9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EE9528F-1913-4326-9D48-59655BF966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4B23B9D-7DFB-4A40-9E51-BB3E46780C8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債務償還比率については、依然として充当可能基金が他団体と比較して非常に少額であることから、今年度においても類似団体平均を大きく上回っているが、令和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年度においては特定目的基金の積立額が伸びた結果、比率の方も下降に転じた。今後も基金の計画的な積立てに加え、新規の地方債発行を抑制し、将来負担額の減少に取り組む。</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095F5AF-0D89-44CA-9DEA-EDF1AA3C5FB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C9DE691-B1B6-4E39-988E-9B105D4CB04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A53807C-C39D-4361-89B1-F4EC0C2FE3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A86544A-2564-41B0-BE8A-7063868D8BF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97BC2D74-47D9-441C-B4AC-5B62B5F39BD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950B1D16-3140-41E0-9DBE-8CC97355B5A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3599CCCA-AA98-4ECE-99F2-DFCDB44DC97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76C9276-4504-4537-A3FA-BC998EEB342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C5A6A74-F02D-4C4A-BC7D-375B3CC85C6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E71CCC2-63B2-4F28-B5D8-4D0EECDB088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3315EFE-C382-4648-963F-8BBABEDD28E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B009106-7E3E-46B6-8C7A-7AEC3FA755D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F2E1EF8-1C00-4554-ADDC-F452399C429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EEFA64C-AE73-48C4-9F54-A6F86E5F6F9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9A94D2D-0DEC-40D8-9FBC-73DAF8FFF47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2DEF9F3D-C874-4349-88C9-9FC52F72B213}"/>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01D5CCA5-5101-4037-8604-6B23A8618DB9}"/>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0956A56F-F8D0-4D97-AA2B-A83AE7D5E43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3CCA8D10-3238-4E3B-AA0D-7BFF1F66CCC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50925BCD-3B51-4EE1-8E38-DE5F4F961BE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45DE9F93-9167-487D-B2BA-296F1C5BA15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3D9E454F-C2C7-49F6-B611-7D7C87D9C481}"/>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4D29ACCA-FD8F-4221-AF84-86F0E831A9DB}"/>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a:extLst>
            <a:ext uri="{FF2B5EF4-FFF2-40B4-BE49-F238E27FC236}">
              <a16:creationId xmlns:a16="http://schemas.microsoft.com/office/drawing/2014/main" id="{40EEF0C2-CE63-439B-80B5-8607E8925404}"/>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a:extLst>
            <a:ext uri="{FF2B5EF4-FFF2-40B4-BE49-F238E27FC236}">
              <a16:creationId xmlns:a16="http://schemas.microsoft.com/office/drawing/2014/main" id="{3BD77365-9EE2-4916-90F4-13F9C033E6BE}"/>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a:extLst>
            <a:ext uri="{FF2B5EF4-FFF2-40B4-BE49-F238E27FC236}">
              <a16:creationId xmlns:a16="http://schemas.microsoft.com/office/drawing/2014/main" id="{5FDB91D9-91C1-45BB-8E60-BAF167B79FBD}"/>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9F29002-8567-4F2A-9DCA-D8935B7DA59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65A0B23-6100-4AD1-8A7D-F7660F3C17B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D456512-CCEF-40AD-904E-5197C8175BE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C7E1AC8-69D9-43B8-B373-5B13B664A23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A1116B5-9206-4D93-B180-4CA67D2B8ED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87185</xdr:rowOff>
    </xdr:from>
    <xdr:to>
      <xdr:col>76</xdr:col>
      <xdr:colOff>73025</xdr:colOff>
      <xdr:row>31</xdr:row>
      <xdr:rowOff>17335</xdr:rowOff>
    </xdr:to>
    <xdr:sp macro="" textlink="">
      <xdr:nvSpPr>
        <xdr:cNvPr id="145" name="楕円 144">
          <a:extLst>
            <a:ext uri="{FF2B5EF4-FFF2-40B4-BE49-F238E27FC236}">
              <a16:creationId xmlns:a16="http://schemas.microsoft.com/office/drawing/2014/main" id="{EE4B6CD0-C2D0-4A69-96CB-700C584B8A69}"/>
            </a:ext>
          </a:extLst>
        </xdr:cNvPr>
        <xdr:cNvSpPr/>
      </xdr:nvSpPr>
      <xdr:spPr>
        <a:xfrm>
          <a:off x="147447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65612</xdr:rowOff>
    </xdr:from>
    <xdr:ext cx="469744" cy="259045"/>
    <xdr:sp macro="" textlink="">
      <xdr:nvSpPr>
        <xdr:cNvPr id="146" name="債務償還比率該当値テキスト">
          <a:extLst>
            <a:ext uri="{FF2B5EF4-FFF2-40B4-BE49-F238E27FC236}">
              <a16:creationId xmlns:a16="http://schemas.microsoft.com/office/drawing/2014/main" id="{B7BB7906-C8A5-493E-82DD-6C1DD8AD6B17}"/>
            </a:ext>
          </a:extLst>
        </xdr:cNvPr>
        <xdr:cNvSpPr txBox="1"/>
      </xdr:nvSpPr>
      <xdr:spPr>
        <a:xfrm>
          <a:off x="14846300" y="598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119761</xdr:rowOff>
    </xdr:from>
    <xdr:to>
      <xdr:col>72</xdr:col>
      <xdr:colOff>123825</xdr:colOff>
      <xdr:row>32</xdr:row>
      <xdr:rowOff>49911</xdr:rowOff>
    </xdr:to>
    <xdr:sp macro="" textlink="">
      <xdr:nvSpPr>
        <xdr:cNvPr id="147" name="楕円 146">
          <a:extLst>
            <a:ext uri="{FF2B5EF4-FFF2-40B4-BE49-F238E27FC236}">
              <a16:creationId xmlns:a16="http://schemas.microsoft.com/office/drawing/2014/main" id="{D7DBDFAE-19CB-458F-BBBD-299340E82C37}"/>
            </a:ext>
          </a:extLst>
        </xdr:cNvPr>
        <xdr:cNvSpPr/>
      </xdr:nvSpPr>
      <xdr:spPr>
        <a:xfrm>
          <a:off x="14033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137985</xdr:rowOff>
    </xdr:from>
    <xdr:to>
      <xdr:col>76</xdr:col>
      <xdr:colOff>22225</xdr:colOff>
      <xdr:row>31</xdr:row>
      <xdr:rowOff>170561</xdr:rowOff>
    </xdr:to>
    <xdr:cxnSp macro="">
      <xdr:nvCxnSpPr>
        <xdr:cNvPr id="148" name="直線コネクタ 147">
          <a:extLst>
            <a:ext uri="{FF2B5EF4-FFF2-40B4-BE49-F238E27FC236}">
              <a16:creationId xmlns:a16="http://schemas.microsoft.com/office/drawing/2014/main" id="{824EE8B9-47AC-4A15-A681-7DF107BE9EE6}"/>
            </a:ext>
          </a:extLst>
        </xdr:cNvPr>
        <xdr:cNvCxnSpPr/>
      </xdr:nvCxnSpPr>
      <xdr:spPr>
        <a:xfrm flipV="1">
          <a:off x="14084300" y="6053010"/>
          <a:ext cx="7112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46905</xdr:rowOff>
    </xdr:from>
    <xdr:to>
      <xdr:col>68</xdr:col>
      <xdr:colOff>123825</xdr:colOff>
      <xdr:row>32</xdr:row>
      <xdr:rowOff>148505</xdr:rowOff>
    </xdr:to>
    <xdr:sp macro="" textlink="">
      <xdr:nvSpPr>
        <xdr:cNvPr id="149" name="楕円 148">
          <a:extLst>
            <a:ext uri="{FF2B5EF4-FFF2-40B4-BE49-F238E27FC236}">
              <a16:creationId xmlns:a16="http://schemas.microsoft.com/office/drawing/2014/main" id="{A7F0650B-4584-4ECC-872A-DEC41BF03B5E}"/>
            </a:ext>
          </a:extLst>
        </xdr:cNvPr>
        <xdr:cNvSpPr/>
      </xdr:nvSpPr>
      <xdr:spPr>
        <a:xfrm>
          <a:off x="13271500" y="63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170561</xdr:rowOff>
    </xdr:from>
    <xdr:to>
      <xdr:col>72</xdr:col>
      <xdr:colOff>73025</xdr:colOff>
      <xdr:row>32</xdr:row>
      <xdr:rowOff>97705</xdr:rowOff>
    </xdr:to>
    <xdr:cxnSp macro="">
      <xdr:nvCxnSpPr>
        <xdr:cNvPr id="150" name="直線コネクタ 149">
          <a:extLst>
            <a:ext uri="{FF2B5EF4-FFF2-40B4-BE49-F238E27FC236}">
              <a16:creationId xmlns:a16="http://schemas.microsoft.com/office/drawing/2014/main" id="{871486A3-3187-4E8B-97DC-C11B4925C7B6}"/>
            </a:ext>
          </a:extLst>
        </xdr:cNvPr>
        <xdr:cNvCxnSpPr/>
      </xdr:nvCxnSpPr>
      <xdr:spPr>
        <a:xfrm flipV="1">
          <a:off x="13322300" y="6257036"/>
          <a:ext cx="762000" cy="9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148008</xdr:rowOff>
    </xdr:from>
    <xdr:to>
      <xdr:col>64</xdr:col>
      <xdr:colOff>123825</xdr:colOff>
      <xdr:row>32</xdr:row>
      <xdr:rowOff>78158</xdr:rowOff>
    </xdr:to>
    <xdr:sp macro="" textlink="">
      <xdr:nvSpPr>
        <xdr:cNvPr id="151" name="楕円 150">
          <a:extLst>
            <a:ext uri="{FF2B5EF4-FFF2-40B4-BE49-F238E27FC236}">
              <a16:creationId xmlns:a16="http://schemas.microsoft.com/office/drawing/2014/main" id="{B95EDD63-E428-439F-B696-C82910DEC6D7}"/>
            </a:ext>
          </a:extLst>
        </xdr:cNvPr>
        <xdr:cNvSpPr/>
      </xdr:nvSpPr>
      <xdr:spPr>
        <a:xfrm>
          <a:off x="12509500" y="62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27358</xdr:rowOff>
    </xdr:from>
    <xdr:to>
      <xdr:col>68</xdr:col>
      <xdr:colOff>73025</xdr:colOff>
      <xdr:row>32</xdr:row>
      <xdr:rowOff>97705</xdr:rowOff>
    </xdr:to>
    <xdr:cxnSp macro="">
      <xdr:nvCxnSpPr>
        <xdr:cNvPr id="152" name="直線コネクタ 151">
          <a:extLst>
            <a:ext uri="{FF2B5EF4-FFF2-40B4-BE49-F238E27FC236}">
              <a16:creationId xmlns:a16="http://schemas.microsoft.com/office/drawing/2014/main" id="{80F2AE9E-1CC3-443E-9493-4006F1E07546}"/>
            </a:ext>
          </a:extLst>
        </xdr:cNvPr>
        <xdr:cNvCxnSpPr/>
      </xdr:nvCxnSpPr>
      <xdr:spPr>
        <a:xfrm>
          <a:off x="12560300" y="6285283"/>
          <a:ext cx="762000" cy="7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127497</xdr:rowOff>
    </xdr:from>
    <xdr:to>
      <xdr:col>60</xdr:col>
      <xdr:colOff>123825</xdr:colOff>
      <xdr:row>32</xdr:row>
      <xdr:rowOff>57647</xdr:rowOff>
    </xdr:to>
    <xdr:sp macro="" textlink="">
      <xdr:nvSpPr>
        <xdr:cNvPr id="153" name="楕円 152">
          <a:extLst>
            <a:ext uri="{FF2B5EF4-FFF2-40B4-BE49-F238E27FC236}">
              <a16:creationId xmlns:a16="http://schemas.microsoft.com/office/drawing/2014/main" id="{CABED6C9-ECF4-4B42-94A3-F1A7CE0BF1D2}"/>
            </a:ext>
          </a:extLst>
        </xdr:cNvPr>
        <xdr:cNvSpPr/>
      </xdr:nvSpPr>
      <xdr:spPr>
        <a:xfrm>
          <a:off x="11747500" y="62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6847</xdr:rowOff>
    </xdr:from>
    <xdr:to>
      <xdr:col>64</xdr:col>
      <xdr:colOff>73025</xdr:colOff>
      <xdr:row>32</xdr:row>
      <xdr:rowOff>27358</xdr:rowOff>
    </xdr:to>
    <xdr:cxnSp macro="">
      <xdr:nvCxnSpPr>
        <xdr:cNvPr id="154" name="直線コネクタ 153">
          <a:extLst>
            <a:ext uri="{FF2B5EF4-FFF2-40B4-BE49-F238E27FC236}">
              <a16:creationId xmlns:a16="http://schemas.microsoft.com/office/drawing/2014/main" id="{AA38A421-B446-4FDE-A7C7-CC2D0273E4C1}"/>
            </a:ext>
          </a:extLst>
        </xdr:cNvPr>
        <xdr:cNvCxnSpPr/>
      </xdr:nvCxnSpPr>
      <xdr:spPr>
        <a:xfrm>
          <a:off x="11798300" y="6264772"/>
          <a:ext cx="762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192A3B0A-8906-41C9-A79B-A8CF8CE6BC9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595D000C-E550-4EDA-A81C-B893BC7F867A}"/>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E1F3AB8E-51AF-479A-BE48-A42913CBC10F}"/>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CE10FEA1-CFCB-454C-8092-5309FA2D58B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41038</xdr:rowOff>
    </xdr:from>
    <xdr:ext cx="469744" cy="259045"/>
    <xdr:sp macro="" textlink="">
      <xdr:nvSpPr>
        <xdr:cNvPr id="159" name="n_1mainValue債務償還比率">
          <a:extLst>
            <a:ext uri="{FF2B5EF4-FFF2-40B4-BE49-F238E27FC236}">
              <a16:creationId xmlns:a16="http://schemas.microsoft.com/office/drawing/2014/main" id="{4F39F2AB-03FF-45DD-BA22-7FF8B02D0018}"/>
            </a:ext>
          </a:extLst>
        </xdr:cNvPr>
        <xdr:cNvSpPr txBox="1"/>
      </xdr:nvSpPr>
      <xdr:spPr>
        <a:xfrm>
          <a:off x="13836727"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139632</xdr:rowOff>
    </xdr:from>
    <xdr:ext cx="469744" cy="259045"/>
    <xdr:sp macro="" textlink="">
      <xdr:nvSpPr>
        <xdr:cNvPr id="160" name="n_2mainValue債務償還比率">
          <a:extLst>
            <a:ext uri="{FF2B5EF4-FFF2-40B4-BE49-F238E27FC236}">
              <a16:creationId xmlns:a16="http://schemas.microsoft.com/office/drawing/2014/main" id="{EB58A595-5B0B-4554-B881-05A73E07F72B}"/>
            </a:ext>
          </a:extLst>
        </xdr:cNvPr>
        <xdr:cNvSpPr txBox="1"/>
      </xdr:nvSpPr>
      <xdr:spPr>
        <a:xfrm>
          <a:off x="13087427" y="63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69285</xdr:rowOff>
    </xdr:from>
    <xdr:ext cx="469744" cy="259045"/>
    <xdr:sp macro="" textlink="">
      <xdr:nvSpPr>
        <xdr:cNvPr id="161" name="n_3mainValue債務償還比率">
          <a:extLst>
            <a:ext uri="{FF2B5EF4-FFF2-40B4-BE49-F238E27FC236}">
              <a16:creationId xmlns:a16="http://schemas.microsoft.com/office/drawing/2014/main" id="{2961D397-1FD4-4887-B843-5A1EC96A6219}"/>
            </a:ext>
          </a:extLst>
        </xdr:cNvPr>
        <xdr:cNvSpPr txBox="1"/>
      </xdr:nvSpPr>
      <xdr:spPr>
        <a:xfrm>
          <a:off x="12325427" y="63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48774</xdr:rowOff>
    </xdr:from>
    <xdr:ext cx="469744" cy="259045"/>
    <xdr:sp macro="" textlink="">
      <xdr:nvSpPr>
        <xdr:cNvPr id="162" name="n_4mainValue債務償還比率">
          <a:extLst>
            <a:ext uri="{FF2B5EF4-FFF2-40B4-BE49-F238E27FC236}">
              <a16:creationId xmlns:a16="http://schemas.microsoft.com/office/drawing/2014/main" id="{BF4FC3B7-9A46-4C9E-B450-20A64DE3D08A}"/>
            </a:ext>
          </a:extLst>
        </xdr:cNvPr>
        <xdr:cNvSpPr txBox="1"/>
      </xdr:nvSpPr>
      <xdr:spPr>
        <a:xfrm>
          <a:off x="11563427" y="630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95CCCCB-D116-4AA5-8F01-8BEBDA85D29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DCE9084-DD4F-401C-8779-C163133966A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E004477-7E8B-424A-9C5B-B7AF570BF3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8CF8333-641C-4395-B542-BED8E13FAD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08F6885-BEEC-43AE-9B5B-792E8B34DAB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4925D80-7E86-44B1-93F6-6B7277CCF1E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A96BD4-29A7-4FB1-B217-54B0BE6A34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CA3099-9746-4FEE-9368-CADC3FD9FB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747DF9-BE90-41D2-AAD8-672410A69F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439516-BF90-4E05-A99F-716BD5F25F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4C3FFF-4EBD-42FC-AB4B-8BBA7B62CB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B44F24-2B80-438C-9E74-411152038B0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E52AC1-A81F-41BE-8DE2-602A7ADC6C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B0D0F0-2E7A-4D2A-9009-026F9B560C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415179-7A04-4857-91B1-9176DB98EE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2E92E5-0DA6-4274-9D5A-E520D2584A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98C471-E086-42FA-8B77-069DC61FC8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0D6FB7-F3A6-4A6F-A19F-2B1D3AAB32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D67CDC-4547-4B54-AF19-938E983211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7947B5-611B-46C3-97C9-288A2E27B8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9B2367-CA1C-4DA4-A4CC-75FF9F6E59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4564F8-1417-48E9-9484-24DA3BA496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BCB2F1-94F2-4AD0-8B91-602BA7F088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8AD99E-029E-402D-9919-656ED28EF6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68E46D-9F02-426E-B797-6AD1B0AC68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5935E2-BCF6-48F5-9356-8966E60807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D639B4-9412-4497-B060-C362B810F3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F7435F-ACAB-4990-ACA5-178676945D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B5BDDB-CA59-4B37-A725-4AFA2C1D54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ECE277-FDCA-4653-AD0E-947968F0CD4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F17C8F-BE8A-4826-B88D-19A8DB032E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3AE31F-D8CA-45A3-A2B3-E0BBADCABE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2EE106-A570-4E97-AB26-C9B06E73DE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502D6A-F4CD-4135-A0F9-CE66E86C74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003F23-66B3-4547-84A2-12B62E1E9C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85C3D2-5290-4483-A655-B04BD9487F2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FBDDD2-D439-445A-8660-A55CF16CD5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E8084D-CE64-4CA6-AF26-FC2448ACB2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C68570-F9CC-4929-903E-6CB47915E8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69773A-8031-40C4-A977-D160ABEFA0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8112BF-F396-4998-BF9E-AAED57EB2F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CDE74C-773C-4CD2-B0B3-91CB4352D5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5777D56-90C4-4BAA-835A-552D661D13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350CCA0-3E10-4A8E-A271-065445BEE1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E01B94-3824-452C-9BDE-7458078FB8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5365D8-9A90-40DC-9F91-F018C4F659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11A6DB-3303-43DA-B06F-64D350D9D2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133493-077E-4766-B114-FACA780377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5363C8-4E18-462F-BDF7-D99B611546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2F1934F-21A5-4CB2-AFBA-71690991D1D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E2F8D8-8C6F-40F1-98AD-E5663AC010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D22178D-2698-4519-ADD4-83A9DFE987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73DB1D-0473-48A4-8020-FE26987A671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408E702-2719-4CCB-9395-C48D628803F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C3B38ED-9FAB-4D77-9E4A-66B4B3E2C89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AB4BB14-BBDA-4F06-AD65-B0DB51A922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55A475A-927F-4FC2-B596-72AE8C90C5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E68EE8-6037-48F2-9D9C-708DAB4641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C0207D-7E43-4D51-959C-805ED2DAFA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69A427D-63F7-4411-ADE0-07F82268B68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8F299F1-9AE2-4649-B290-9C2C86446B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9B0A2FF-71F4-4F9A-B16C-22BD0C3337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593F08C-8ACC-43CC-A248-53D71E84440F}"/>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6EFAA30-A025-4190-B872-6FBDD456848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3537ADC-3CAA-4E5C-92DC-00223FF1C78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1250536-DB44-4C87-840F-2D867800063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C9F8D83-A2AB-4689-91DA-BF295EE9CE5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A990D805-D913-47CD-97F1-5287BB1BA4E7}"/>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3AB2F474-E166-4D5F-A6E5-863EDEF31D05}"/>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505C4722-A185-415F-8D30-B00FD3794FA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6BE593B-11B8-4916-B15B-452C83735CF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BAC6A3D2-D727-4260-9B79-9F3139C057AE}"/>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D555CB85-C505-4C83-9A9D-1B2614442D11}"/>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076E8C-66F2-4BD5-A7A0-7FCCF8196B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C54A11-24A2-45DE-9D50-03FAE874C58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06540C-8784-4E43-9297-FA5427EB1C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547FAAD-68C7-4318-8135-3034853466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EB93027-C234-4DAD-B028-9B9FC3306F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4" name="楕円 73">
          <a:extLst>
            <a:ext uri="{FF2B5EF4-FFF2-40B4-BE49-F238E27FC236}">
              <a16:creationId xmlns:a16="http://schemas.microsoft.com/office/drawing/2014/main" id="{A903344D-9E2F-4F35-948E-68848C4EBFC7}"/>
            </a:ext>
          </a:extLst>
        </xdr:cNvPr>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118490</xdr:rowOff>
    </xdr:from>
    <xdr:ext cx="405111" cy="259045"/>
    <xdr:sp macro="" textlink="">
      <xdr:nvSpPr>
        <xdr:cNvPr id="75" name="【道路】&#10;有形固定資産減価償却率該当値テキスト">
          <a:extLst>
            <a:ext uri="{FF2B5EF4-FFF2-40B4-BE49-F238E27FC236}">
              <a16:creationId xmlns:a16="http://schemas.microsoft.com/office/drawing/2014/main" id="{07579A7F-50ED-4FD0-BF78-AD16EE4AA808}"/>
            </a:ext>
          </a:extLst>
        </xdr:cNvPr>
        <xdr:cNvSpPr txBox="1"/>
      </xdr:nvSpPr>
      <xdr:spPr>
        <a:xfrm>
          <a:off x="4673600"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a:extLst>
            <a:ext uri="{FF2B5EF4-FFF2-40B4-BE49-F238E27FC236}">
              <a16:creationId xmlns:a16="http://schemas.microsoft.com/office/drawing/2014/main" id="{20A9C5AC-B0B4-4564-A820-4295C81D2536}"/>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38</xdr:row>
      <xdr:rowOff>146413</xdr:rowOff>
    </xdr:to>
    <xdr:cxnSp macro="">
      <xdr:nvCxnSpPr>
        <xdr:cNvPr id="77" name="直線コネクタ 76">
          <a:extLst>
            <a:ext uri="{FF2B5EF4-FFF2-40B4-BE49-F238E27FC236}">
              <a16:creationId xmlns:a16="http://schemas.microsoft.com/office/drawing/2014/main" id="{47CE32D8-8203-484A-8F49-ACA57D8002D7}"/>
            </a:ext>
          </a:extLst>
        </xdr:cNvPr>
        <xdr:cNvCxnSpPr/>
      </xdr:nvCxnSpPr>
      <xdr:spPr>
        <a:xfrm>
          <a:off x="3797300" y="665824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a:extLst>
            <a:ext uri="{FF2B5EF4-FFF2-40B4-BE49-F238E27FC236}">
              <a16:creationId xmlns:a16="http://schemas.microsoft.com/office/drawing/2014/main" id="{8FE63088-B7D7-4B69-865B-4A0AFFCAE98A}"/>
            </a:ext>
          </a:extLst>
        </xdr:cNvPr>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143147</xdr:rowOff>
    </xdr:to>
    <xdr:cxnSp macro="">
      <xdr:nvCxnSpPr>
        <xdr:cNvPr id="79" name="直線コネクタ 78">
          <a:extLst>
            <a:ext uri="{FF2B5EF4-FFF2-40B4-BE49-F238E27FC236}">
              <a16:creationId xmlns:a16="http://schemas.microsoft.com/office/drawing/2014/main" id="{E5B00C54-0544-4980-B8F8-492716ABAA54}"/>
            </a:ext>
          </a:extLst>
        </xdr:cNvPr>
        <xdr:cNvCxnSpPr/>
      </xdr:nvCxnSpPr>
      <xdr:spPr>
        <a:xfrm>
          <a:off x="2908300" y="66353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00311B2B-7A0A-4E6C-BDA6-26C66086F4C9}"/>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120287</xdr:rowOff>
    </xdr:to>
    <xdr:cxnSp macro="">
      <xdr:nvCxnSpPr>
        <xdr:cNvPr id="81" name="直線コネクタ 80">
          <a:extLst>
            <a:ext uri="{FF2B5EF4-FFF2-40B4-BE49-F238E27FC236}">
              <a16:creationId xmlns:a16="http://schemas.microsoft.com/office/drawing/2014/main" id="{3506A9D6-F83F-4A6D-83E5-CFC3A9DE3E7A}"/>
            </a:ext>
          </a:extLst>
        </xdr:cNvPr>
        <xdr:cNvCxnSpPr/>
      </xdr:nvCxnSpPr>
      <xdr:spPr>
        <a:xfrm>
          <a:off x="2019300" y="660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9D6B52EC-C652-4E8B-B105-19805C1DB870}"/>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EFCEE421-E054-47DF-93E6-7DAEB42C5F54}"/>
            </a:ext>
          </a:extLst>
        </xdr:cNvPr>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A0C97E2-3781-4266-98C7-88D708305E5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11F69D42-A371-4C39-9626-9B939FFAAD55}"/>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3239896-7F1A-4A72-BA17-432EA528E0F1}"/>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F1B45DD4-4237-4D34-9C01-9A5733EE53AB}"/>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39024</xdr:rowOff>
    </xdr:from>
    <xdr:ext cx="405111" cy="259045"/>
    <xdr:sp macro="" textlink="">
      <xdr:nvSpPr>
        <xdr:cNvPr id="88" name="n_1mainValue【道路】&#10;有形固定資産減価償却率">
          <a:extLst>
            <a:ext uri="{FF2B5EF4-FFF2-40B4-BE49-F238E27FC236}">
              <a16:creationId xmlns:a16="http://schemas.microsoft.com/office/drawing/2014/main" id="{FD0ED2F4-CEFD-4940-9E18-393D87C9E15C}"/>
            </a:ext>
          </a:extLst>
        </xdr:cNvPr>
        <xdr:cNvSpPr txBox="1"/>
      </xdr:nvSpPr>
      <xdr:spPr>
        <a:xfrm>
          <a:off x="3582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9" name="n_2mainValue【道路】&#10;有形固定資産減価償却率">
          <a:extLst>
            <a:ext uri="{FF2B5EF4-FFF2-40B4-BE49-F238E27FC236}">
              <a16:creationId xmlns:a16="http://schemas.microsoft.com/office/drawing/2014/main" id="{E7D06C4B-1019-4D2A-8B6C-ADFAA583AA37}"/>
            </a:ext>
          </a:extLst>
        </xdr:cNvPr>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159855</xdr:rowOff>
    </xdr:from>
    <xdr:ext cx="405111" cy="259045"/>
    <xdr:sp macro="" textlink="">
      <xdr:nvSpPr>
        <xdr:cNvPr id="90" name="n_3mainValue【道路】&#10;有形固定資産減価償却率">
          <a:extLst>
            <a:ext uri="{FF2B5EF4-FFF2-40B4-BE49-F238E27FC236}">
              <a16:creationId xmlns:a16="http://schemas.microsoft.com/office/drawing/2014/main" id="{BD2E6CBF-0A6E-49E1-8217-BA517C978ED2}"/>
            </a:ext>
          </a:extLst>
        </xdr:cNvPr>
        <xdr:cNvSpPr txBox="1"/>
      </xdr:nvSpPr>
      <xdr:spPr>
        <a:xfrm>
          <a:off x="1816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91" name="n_4mainValue【道路】&#10;有形固定資産減価償却率">
          <a:extLst>
            <a:ext uri="{FF2B5EF4-FFF2-40B4-BE49-F238E27FC236}">
              <a16:creationId xmlns:a16="http://schemas.microsoft.com/office/drawing/2014/main" id="{B5869E52-876D-4A68-B453-BC7B2DCE1F92}"/>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93826BC-EF70-45A3-9D7F-28F726F47E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8D89DCE-7ADD-418E-B0A7-7E2A1151CF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64F8531-51FA-4463-BF26-56389D89EE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19A60E1-D1F0-4404-AF5A-97DB9D3DC4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6DD8A50-60F6-4823-A0FB-18D752D98E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008B9D5-E632-4800-ADF8-EC7F4433EB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EDC146D-D750-4943-9E8C-F93FA91154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3EF190D-448C-4A96-9437-B4C01A2702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A64241D-DC85-41C2-98EF-ED021DEA171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F9E6595-7C91-4CA2-86CE-4422788238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AE4AB45-3E43-4E0A-AB8A-1C773EA48CB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A90B948-86A2-4DE6-9FB9-4F4E0CEF31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6A6D06F-50CA-4A28-907F-6CD552D6346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51100BA-1D24-4E1C-9614-6D44F525D9D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1C68CF6-D0C5-46BF-9391-615DD7F8B3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84558DF-5463-4171-8A89-D1CE9F0DF33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109EFD8-D96B-44B0-80E6-8E7C0F2724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E1345BE-FA8E-45A6-9806-B2011898664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AABE94E-048A-4773-BB85-09AF6A32608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16A1B76-87BC-4CFE-9C55-E52553E888A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4723470-7139-451D-BA8A-A269C035AD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09AA77A-32AC-418E-B20B-8CEEA96024E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BD1BEC5-B962-492C-9C2B-E2AEE47286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BFB9C58-760E-4EC1-93EA-76521633C5AC}"/>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30576E15-01E0-401A-8579-B2E276EA6E93}"/>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FCD12A71-A8ED-4AC4-B226-862F92376EA4}"/>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4E3CB59E-9B0F-46C5-8714-1341EC81EA8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8BF3A87F-EF77-465D-B076-7B3C0BAB81A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337964CC-8361-4E84-88FF-FF439F0F6FAD}"/>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F945939-6D5D-41BB-BE39-2AC7E0E171F1}"/>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8B8B6A1A-72DE-466D-84F3-951D35E89BCF}"/>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6436166-D58E-48FB-86DB-94B20AF5860A}"/>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21D9C840-0EFA-4FF6-B9DC-9A5DA1EAD71C}"/>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F21C13EE-43CF-400A-B26A-DFD403CE9D49}"/>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32B936-0DF9-44A6-AA52-62A5CB6E60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654E84-7DD9-45AC-85D0-66A579D714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C78671-BA4B-4558-89C8-49F98FE2B2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9E6382E-AA23-4099-991E-0DCEB7B5D1D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877B34E-562A-4D16-A1B4-D749688DF4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53908</xdr:rowOff>
    </xdr:from>
    <xdr:to>
      <xdr:col>55</xdr:col>
      <xdr:colOff>50800</xdr:colOff>
      <xdr:row>41</xdr:row>
      <xdr:rowOff>155508</xdr:rowOff>
    </xdr:to>
    <xdr:sp macro="" textlink="">
      <xdr:nvSpPr>
        <xdr:cNvPr id="131" name="楕円 130">
          <a:extLst>
            <a:ext uri="{FF2B5EF4-FFF2-40B4-BE49-F238E27FC236}">
              <a16:creationId xmlns:a16="http://schemas.microsoft.com/office/drawing/2014/main" id="{051AA8A0-35C0-4CF3-BA2E-E975C6D12E40}"/>
            </a:ext>
          </a:extLst>
        </xdr:cNvPr>
        <xdr:cNvSpPr/>
      </xdr:nvSpPr>
      <xdr:spPr>
        <a:xfrm>
          <a:off x="10426700" y="70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140285</xdr:rowOff>
    </xdr:from>
    <xdr:ext cx="534377" cy="259045"/>
    <xdr:sp macro="" textlink="">
      <xdr:nvSpPr>
        <xdr:cNvPr id="132" name="【道路】&#10;一人当たり延長該当値テキスト">
          <a:extLst>
            <a:ext uri="{FF2B5EF4-FFF2-40B4-BE49-F238E27FC236}">
              <a16:creationId xmlns:a16="http://schemas.microsoft.com/office/drawing/2014/main" id="{F68091AD-38EE-461B-BEC5-2DE8C068C571}"/>
            </a:ext>
          </a:extLst>
        </xdr:cNvPr>
        <xdr:cNvSpPr txBox="1"/>
      </xdr:nvSpPr>
      <xdr:spPr>
        <a:xfrm>
          <a:off x="10515600" y="69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55817</xdr:rowOff>
    </xdr:from>
    <xdr:to>
      <xdr:col>50</xdr:col>
      <xdr:colOff>165100</xdr:colOff>
      <xdr:row>41</xdr:row>
      <xdr:rowOff>157417</xdr:rowOff>
    </xdr:to>
    <xdr:sp macro="" textlink="">
      <xdr:nvSpPr>
        <xdr:cNvPr id="133" name="楕円 132">
          <a:extLst>
            <a:ext uri="{FF2B5EF4-FFF2-40B4-BE49-F238E27FC236}">
              <a16:creationId xmlns:a16="http://schemas.microsoft.com/office/drawing/2014/main" id="{ACF60F7D-0219-4DE6-9361-C290E5A18880}"/>
            </a:ext>
          </a:extLst>
        </xdr:cNvPr>
        <xdr:cNvSpPr/>
      </xdr:nvSpPr>
      <xdr:spPr>
        <a:xfrm>
          <a:off x="9588500" y="70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104708</xdr:rowOff>
    </xdr:from>
    <xdr:to>
      <xdr:col>55</xdr:col>
      <xdr:colOff>0</xdr:colOff>
      <xdr:row>41</xdr:row>
      <xdr:rowOff>106617</xdr:rowOff>
    </xdr:to>
    <xdr:cxnSp macro="">
      <xdr:nvCxnSpPr>
        <xdr:cNvPr id="134" name="直線コネクタ 133">
          <a:extLst>
            <a:ext uri="{FF2B5EF4-FFF2-40B4-BE49-F238E27FC236}">
              <a16:creationId xmlns:a16="http://schemas.microsoft.com/office/drawing/2014/main" id="{8C9630E1-A773-4660-A3A7-57316656196B}"/>
            </a:ext>
          </a:extLst>
        </xdr:cNvPr>
        <xdr:cNvCxnSpPr/>
      </xdr:nvCxnSpPr>
      <xdr:spPr>
        <a:xfrm flipV="1">
          <a:off x="9639300" y="7134158"/>
          <a:ext cx="8382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57945</xdr:rowOff>
    </xdr:from>
    <xdr:to>
      <xdr:col>46</xdr:col>
      <xdr:colOff>38100</xdr:colOff>
      <xdr:row>41</xdr:row>
      <xdr:rowOff>159545</xdr:rowOff>
    </xdr:to>
    <xdr:sp macro="" textlink="">
      <xdr:nvSpPr>
        <xdr:cNvPr id="135" name="楕円 134">
          <a:extLst>
            <a:ext uri="{FF2B5EF4-FFF2-40B4-BE49-F238E27FC236}">
              <a16:creationId xmlns:a16="http://schemas.microsoft.com/office/drawing/2014/main" id="{CA768657-D78E-4881-BE0C-F03F0756C89C}"/>
            </a:ext>
          </a:extLst>
        </xdr:cNvPr>
        <xdr:cNvSpPr/>
      </xdr:nvSpPr>
      <xdr:spPr>
        <a:xfrm>
          <a:off x="8699500" y="70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106617</xdr:rowOff>
    </xdr:from>
    <xdr:to>
      <xdr:col>50</xdr:col>
      <xdr:colOff>114300</xdr:colOff>
      <xdr:row>41</xdr:row>
      <xdr:rowOff>108745</xdr:rowOff>
    </xdr:to>
    <xdr:cxnSp macro="">
      <xdr:nvCxnSpPr>
        <xdr:cNvPr id="136" name="直線コネクタ 135">
          <a:extLst>
            <a:ext uri="{FF2B5EF4-FFF2-40B4-BE49-F238E27FC236}">
              <a16:creationId xmlns:a16="http://schemas.microsoft.com/office/drawing/2014/main" id="{F16AD0B7-AF4E-4E69-9B58-45D600C0FB83}"/>
            </a:ext>
          </a:extLst>
        </xdr:cNvPr>
        <xdr:cNvCxnSpPr/>
      </xdr:nvCxnSpPr>
      <xdr:spPr>
        <a:xfrm flipV="1">
          <a:off x="8750300" y="7136067"/>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59728</xdr:rowOff>
    </xdr:from>
    <xdr:to>
      <xdr:col>41</xdr:col>
      <xdr:colOff>101600</xdr:colOff>
      <xdr:row>41</xdr:row>
      <xdr:rowOff>161328</xdr:rowOff>
    </xdr:to>
    <xdr:sp macro="" textlink="">
      <xdr:nvSpPr>
        <xdr:cNvPr id="137" name="楕円 136">
          <a:extLst>
            <a:ext uri="{FF2B5EF4-FFF2-40B4-BE49-F238E27FC236}">
              <a16:creationId xmlns:a16="http://schemas.microsoft.com/office/drawing/2014/main" id="{0212C193-9B5B-488C-AF5C-C794109E645A}"/>
            </a:ext>
          </a:extLst>
        </xdr:cNvPr>
        <xdr:cNvSpPr/>
      </xdr:nvSpPr>
      <xdr:spPr>
        <a:xfrm>
          <a:off x="7810500" y="70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108745</xdr:rowOff>
    </xdr:from>
    <xdr:to>
      <xdr:col>45</xdr:col>
      <xdr:colOff>177800</xdr:colOff>
      <xdr:row>41</xdr:row>
      <xdr:rowOff>110528</xdr:rowOff>
    </xdr:to>
    <xdr:cxnSp macro="">
      <xdr:nvCxnSpPr>
        <xdr:cNvPr id="138" name="直線コネクタ 137">
          <a:extLst>
            <a:ext uri="{FF2B5EF4-FFF2-40B4-BE49-F238E27FC236}">
              <a16:creationId xmlns:a16="http://schemas.microsoft.com/office/drawing/2014/main" id="{EE4E0BA6-8E37-4B16-9FBB-F5A5208E4629}"/>
            </a:ext>
          </a:extLst>
        </xdr:cNvPr>
        <xdr:cNvCxnSpPr/>
      </xdr:nvCxnSpPr>
      <xdr:spPr>
        <a:xfrm flipV="1">
          <a:off x="7861300" y="713819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62698</xdr:rowOff>
    </xdr:from>
    <xdr:to>
      <xdr:col>36</xdr:col>
      <xdr:colOff>165100</xdr:colOff>
      <xdr:row>41</xdr:row>
      <xdr:rowOff>164298</xdr:rowOff>
    </xdr:to>
    <xdr:sp macro="" textlink="">
      <xdr:nvSpPr>
        <xdr:cNvPr id="139" name="楕円 138">
          <a:extLst>
            <a:ext uri="{FF2B5EF4-FFF2-40B4-BE49-F238E27FC236}">
              <a16:creationId xmlns:a16="http://schemas.microsoft.com/office/drawing/2014/main" id="{A8703670-83D1-4ACF-8968-9ABCF935CF97}"/>
            </a:ext>
          </a:extLst>
        </xdr:cNvPr>
        <xdr:cNvSpPr/>
      </xdr:nvSpPr>
      <xdr:spPr>
        <a:xfrm>
          <a:off x="6921500" y="70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110528</xdr:rowOff>
    </xdr:from>
    <xdr:to>
      <xdr:col>41</xdr:col>
      <xdr:colOff>50800</xdr:colOff>
      <xdr:row>41</xdr:row>
      <xdr:rowOff>113498</xdr:rowOff>
    </xdr:to>
    <xdr:cxnSp macro="">
      <xdr:nvCxnSpPr>
        <xdr:cNvPr id="140" name="直線コネクタ 139">
          <a:extLst>
            <a:ext uri="{FF2B5EF4-FFF2-40B4-BE49-F238E27FC236}">
              <a16:creationId xmlns:a16="http://schemas.microsoft.com/office/drawing/2014/main" id="{E18D0016-5BDA-4D32-B691-E2DC474064B3}"/>
            </a:ext>
          </a:extLst>
        </xdr:cNvPr>
        <xdr:cNvCxnSpPr/>
      </xdr:nvCxnSpPr>
      <xdr:spPr>
        <a:xfrm flipV="1">
          <a:off x="6972300" y="7139978"/>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15232E0A-D477-4301-BEAC-484B0CF8A183}"/>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39BCC1D8-6D18-4D8B-8BCA-25FCD4548FF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EE9CFD-5C93-4D32-832F-09079C02D5BF}"/>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9CBE2BD5-A93D-4287-B715-A27BF3F9953E}"/>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148544</xdr:rowOff>
    </xdr:from>
    <xdr:ext cx="534377" cy="259045"/>
    <xdr:sp macro="" textlink="">
      <xdr:nvSpPr>
        <xdr:cNvPr id="145" name="n_1mainValue【道路】&#10;一人当たり延長">
          <a:extLst>
            <a:ext uri="{FF2B5EF4-FFF2-40B4-BE49-F238E27FC236}">
              <a16:creationId xmlns:a16="http://schemas.microsoft.com/office/drawing/2014/main" id="{16928E8D-BE82-4808-86F9-14B9E4F1114E}"/>
            </a:ext>
          </a:extLst>
        </xdr:cNvPr>
        <xdr:cNvSpPr txBox="1"/>
      </xdr:nvSpPr>
      <xdr:spPr>
        <a:xfrm>
          <a:off x="9359411" y="71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150672</xdr:rowOff>
    </xdr:from>
    <xdr:ext cx="534377" cy="259045"/>
    <xdr:sp macro="" textlink="">
      <xdr:nvSpPr>
        <xdr:cNvPr id="146" name="n_2mainValue【道路】&#10;一人当たり延長">
          <a:extLst>
            <a:ext uri="{FF2B5EF4-FFF2-40B4-BE49-F238E27FC236}">
              <a16:creationId xmlns:a16="http://schemas.microsoft.com/office/drawing/2014/main" id="{EBBA5695-C9EA-43E1-9464-1E06BB068770}"/>
            </a:ext>
          </a:extLst>
        </xdr:cNvPr>
        <xdr:cNvSpPr txBox="1"/>
      </xdr:nvSpPr>
      <xdr:spPr>
        <a:xfrm>
          <a:off x="8483111" y="71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152455</xdr:rowOff>
    </xdr:from>
    <xdr:ext cx="534377" cy="259045"/>
    <xdr:sp macro="" textlink="">
      <xdr:nvSpPr>
        <xdr:cNvPr id="147" name="n_3mainValue【道路】&#10;一人当たり延長">
          <a:extLst>
            <a:ext uri="{FF2B5EF4-FFF2-40B4-BE49-F238E27FC236}">
              <a16:creationId xmlns:a16="http://schemas.microsoft.com/office/drawing/2014/main" id="{75687C13-9A7A-4279-99B8-B81DA32AFC65}"/>
            </a:ext>
          </a:extLst>
        </xdr:cNvPr>
        <xdr:cNvSpPr txBox="1"/>
      </xdr:nvSpPr>
      <xdr:spPr>
        <a:xfrm>
          <a:off x="7594111" y="71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155425</xdr:rowOff>
    </xdr:from>
    <xdr:ext cx="534377" cy="259045"/>
    <xdr:sp macro="" textlink="">
      <xdr:nvSpPr>
        <xdr:cNvPr id="148" name="n_4mainValue【道路】&#10;一人当たり延長">
          <a:extLst>
            <a:ext uri="{FF2B5EF4-FFF2-40B4-BE49-F238E27FC236}">
              <a16:creationId xmlns:a16="http://schemas.microsoft.com/office/drawing/2014/main" id="{71280DE6-958C-444D-8B20-2163F9F278B3}"/>
            </a:ext>
          </a:extLst>
        </xdr:cNvPr>
        <xdr:cNvSpPr txBox="1"/>
      </xdr:nvSpPr>
      <xdr:spPr>
        <a:xfrm>
          <a:off x="6705111" y="71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128F12E-BEE2-4895-993E-8E7657245C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8DEC679-8495-4BFA-BF8A-10DFEC475C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D1DB4A1-652B-4F0B-A6F9-54F63BE8CF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6AB9CEF-8204-4739-AC21-48995B8EAD9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EABF247-D0D1-4BDF-9FBC-08F578C5E9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3241B97-C987-4EBB-962A-640A8B722B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D3E01D6-E90E-41FE-A50F-8ADBD48BF5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DF0311D-A136-47EC-9003-47907053DB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881F0D6-8F62-436C-9C77-D7FA409611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68BE883-E94E-4936-923E-FB9160B8DD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EE9468A-2635-43CC-A81B-213095EB66F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5FB5FFA-194E-445D-878B-FE1FE892825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FA16D96-7C3E-45D7-A8F6-5EFB3E09431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64539F7-CCF0-479A-9CA2-8ECD61F167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988E455-AD46-4EA3-97FD-64199482901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4C86DE7-A168-43E3-A431-BE4F5269FE3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F078425-CD1C-4237-8758-AE8B8E82AB8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2843446-9399-49AE-AF68-E69F62ED86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53E5894-1BFB-44F1-8DE8-48231FF94B8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5A8FA26-3EEB-463B-BF7B-C23D9940E28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FC8CACF-9433-471B-ABF8-5703806234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3AA3976-58F3-41C4-8464-BAA719AB59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C004A6D-F310-4F88-95AF-F91697CE2D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1F1909-3597-4E96-852B-9453FA6953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DE119F4-F859-43FE-B9B2-E761534C09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1887A00F-7932-40C6-95F9-829D931DD32F}"/>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2833ADE-9945-473F-A946-C66FF043A87D}"/>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312A5532-E884-4BDE-8DF8-1241545ED5C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130228A-F3D0-4568-80E6-C5E3151C373B}"/>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F6635C31-A6A8-4905-90CC-19A18B8A0997}"/>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5528915-B0CD-4657-A3D6-9C0860CBE5C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3AB538AA-2D27-4CDE-89C4-629C94C87C2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F84763DE-89C7-467E-8E7A-4BC0F539B16E}"/>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A3BBC284-D71B-4BB1-996C-D1D51CE54A7F}"/>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C4CBFBAC-208D-4372-9D17-A2ABB00197E4}"/>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C05DAEF8-9A81-4A83-AB03-7DEE6CA93BE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C1E6DD8-EE55-4EFA-9D53-EB3EB10DA0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C6E915-4C56-4B7B-A6DA-8A486E87A7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F1FFA83-00CE-4500-B118-9B8DC2BF74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44B4B55-AFB3-4F96-AA7E-485515C268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4C2D41A-BACC-48A5-86D3-5E65D24132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102688</xdr:rowOff>
    </xdr:from>
    <xdr:to>
      <xdr:col>24</xdr:col>
      <xdr:colOff>114300</xdr:colOff>
      <xdr:row>60</xdr:row>
      <xdr:rowOff>32838</xdr:rowOff>
    </xdr:to>
    <xdr:sp macro="" textlink="">
      <xdr:nvSpPr>
        <xdr:cNvPr id="190" name="楕円 189">
          <a:extLst>
            <a:ext uri="{FF2B5EF4-FFF2-40B4-BE49-F238E27FC236}">
              <a16:creationId xmlns:a16="http://schemas.microsoft.com/office/drawing/2014/main" id="{23F7D917-D976-4DAA-A705-F128E6D809B5}"/>
            </a:ext>
          </a:extLst>
        </xdr:cNvPr>
        <xdr:cNvSpPr/>
      </xdr:nvSpPr>
      <xdr:spPr>
        <a:xfrm>
          <a:off x="45847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125565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552F1B3-C44B-4EF2-98C5-CE09ACFF7A77}"/>
            </a:ext>
          </a:extLst>
        </xdr:cNvPr>
        <xdr:cNvSpPr txBox="1"/>
      </xdr:nvSpPr>
      <xdr:spPr>
        <a:xfrm>
          <a:off x="4673600" y="1006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92" name="楕円 191">
          <a:extLst>
            <a:ext uri="{FF2B5EF4-FFF2-40B4-BE49-F238E27FC236}">
              <a16:creationId xmlns:a16="http://schemas.microsoft.com/office/drawing/2014/main" id="{721C8CE9-35C4-44D5-8B63-49F248228A38}"/>
            </a:ext>
          </a:extLst>
        </xdr:cNvPr>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153488</xdr:rowOff>
    </xdr:to>
    <xdr:cxnSp macro="">
      <xdr:nvCxnSpPr>
        <xdr:cNvPr id="193" name="直線コネクタ 192">
          <a:extLst>
            <a:ext uri="{FF2B5EF4-FFF2-40B4-BE49-F238E27FC236}">
              <a16:creationId xmlns:a16="http://schemas.microsoft.com/office/drawing/2014/main" id="{A267EDCA-887F-4CAC-A378-F1B3F7054D53}"/>
            </a:ext>
          </a:extLst>
        </xdr:cNvPr>
        <xdr:cNvCxnSpPr/>
      </xdr:nvCxnSpPr>
      <xdr:spPr>
        <a:xfrm>
          <a:off x="3797300" y="102429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4" name="楕円 193">
          <a:extLst>
            <a:ext uri="{FF2B5EF4-FFF2-40B4-BE49-F238E27FC236}">
              <a16:creationId xmlns:a16="http://schemas.microsoft.com/office/drawing/2014/main" id="{B7995FCE-6D04-47D7-9596-706C48EB2E5D}"/>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95" name="直線コネクタ 194">
          <a:extLst>
            <a:ext uri="{FF2B5EF4-FFF2-40B4-BE49-F238E27FC236}">
              <a16:creationId xmlns:a16="http://schemas.microsoft.com/office/drawing/2014/main" id="{344C5E6E-CD2E-445E-B40E-E31AB0EAB697}"/>
            </a:ext>
          </a:extLst>
        </xdr:cNvPr>
        <xdr:cNvCxnSpPr/>
      </xdr:nvCxnSpPr>
      <xdr:spPr>
        <a:xfrm>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6" name="楕円 195">
          <a:extLst>
            <a:ext uri="{FF2B5EF4-FFF2-40B4-BE49-F238E27FC236}">
              <a16:creationId xmlns:a16="http://schemas.microsoft.com/office/drawing/2014/main" id="{9409186C-A239-4D30-A86A-5488E7C64B10}"/>
            </a:ext>
          </a:extLst>
        </xdr:cNvPr>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127363</xdr:rowOff>
    </xdr:to>
    <xdr:cxnSp macro="">
      <xdr:nvCxnSpPr>
        <xdr:cNvPr id="197" name="直線コネクタ 196">
          <a:extLst>
            <a:ext uri="{FF2B5EF4-FFF2-40B4-BE49-F238E27FC236}">
              <a16:creationId xmlns:a16="http://schemas.microsoft.com/office/drawing/2014/main" id="{0A0A2C27-AD8C-4B64-BAE9-E5D5411A5B2C}"/>
            </a:ext>
          </a:extLst>
        </xdr:cNvPr>
        <xdr:cNvCxnSpPr/>
      </xdr:nvCxnSpPr>
      <xdr:spPr>
        <a:xfrm flipV="1">
          <a:off x="2019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8" name="楕円 197">
          <a:extLst>
            <a:ext uri="{FF2B5EF4-FFF2-40B4-BE49-F238E27FC236}">
              <a16:creationId xmlns:a16="http://schemas.microsoft.com/office/drawing/2014/main" id="{953DF63D-FD66-4C77-BE75-0CC6B0A343E9}"/>
            </a:ext>
          </a:extLst>
        </xdr:cNvPr>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60</xdr:row>
      <xdr:rowOff>0</xdr:rowOff>
    </xdr:to>
    <xdr:cxnSp macro="">
      <xdr:nvCxnSpPr>
        <xdr:cNvPr id="199" name="直線コネクタ 198">
          <a:extLst>
            <a:ext uri="{FF2B5EF4-FFF2-40B4-BE49-F238E27FC236}">
              <a16:creationId xmlns:a16="http://schemas.microsoft.com/office/drawing/2014/main" id="{5CC5868F-324A-46FE-938F-3846997AA0D7}"/>
            </a:ext>
          </a:extLst>
        </xdr:cNvPr>
        <xdr:cNvCxnSpPr/>
      </xdr:nvCxnSpPr>
      <xdr:spPr>
        <a:xfrm flipV="1">
          <a:off x="1130300" y="102429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A3CB427-B7DC-4D82-A0E1-2D1626283028}"/>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13A0788-9CB8-485E-9059-0750EA6A824B}"/>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BF779D7-D41F-4DCE-92D0-1A094B01640F}"/>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E39101D-A2A9-49DC-9927-40949BF6F9C6}"/>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85A8CEA-1182-4F26-8FCC-32899E2F8A0F}"/>
            </a:ext>
          </a:extLst>
        </xdr:cNvPr>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1C019C9-9D6D-4CA0-A8FC-A30438234E52}"/>
            </a:ext>
          </a:extLst>
        </xdr:cNvPr>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DF6DA18-4D63-453D-87CA-9AAB74663588}"/>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BBF32D7-187A-4A28-9568-1F953F348D5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AF814DF-AECA-4C54-90D1-30317B0686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8812919-533E-4BA8-9F9B-E7FECEA280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BDAF1DF-9FED-4611-8612-75271B12AD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DEEF04B-1F5D-41D2-935F-DA1735381C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E46C2BE-35A9-4383-9E79-296496DD30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C6EF8A8-68D3-4977-ABDF-5840DEBB02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4DB9BC2-1620-4F73-9E29-A2E11DBAC0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1DA6AD8-9605-4A1A-A310-A1BA10108A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5E39B1A-BDC2-40AD-8EA9-DF34E3485F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D849F72-2EAD-4694-81D0-54C6F956AC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BF2624C-D64A-43DD-A3F6-57DE32C1F7E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F853EFF-DF13-4CAF-9FB8-2634B59E44E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1BBE415A-C945-4437-A3C9-8AC79CC125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61D7D7D-67BF-4441-B09D-A9A7C4E2AD4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D4AC8F2-125F-4250-B001-0E45FD78F96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1D71F9D-96D6-47EF-8E90-00E45F3B070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F36786B0-4378-417E-A77A-F3096A69FFF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BA19C9F-3E7E-464E-A74E-B19FDBB77F9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068BBD1-C54F-440E-A496-E10F510736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D54F8BF-488B-4751-917E-25600B8D267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4BE7A29-E4C8-44A9-82AB-6C2B3A7F08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FB62D877-9086-4866-8A41-553788666DAC}"/>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70E0FBED-0DA1-482F-A4D3-5D668223DAA5}"/>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D3563DFD-86DE-40F3-96FB-D73C91F684DF}"/>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B9FAFDA-8703-49A5-B28C-3AE855AAE61A}"/>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6475AAB3-9F6A-4D3B-8209-FA50BD02C2C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9AB5B72-41A7-4D9E-8B10-B01C5B8C2517}"/>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2EC00D79-C23D-4D70-90D3-AF594D82B575}"/>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F3AE2EF8-10F5-449E-BFCF-AFEB721B59C5}"/>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6477D36E-A11B-4C67-867D-CFFB8A278ABC}"/>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9F6B23D5-5B53-4BA7-A6BD-55FE78CCDA39}"/>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8983EBE8-39F0-47E6-B21B-1751103750BD}"/>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8FCB736-4FD9-4A8D-972A-65431325D4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82FCE95-1362-4BA2-BF1E-20F97E591E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02F729-85ED-410B-BEC9-1193785529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415E210-ADB0-4D16-AF34-1BDE4A1CE7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CC88CC5-71D6-443D-9004-1766576554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89327</xdr:rowOff>
    </xdr:from>
    <xdr:to>
      <xdr:col>55</xdr:col>
      <xdr:colOff>50800</xdr:colOff>
      <xdr:row>64</xdr:row>
      <xdr:rowOff>19477</xdr:rowOff>
    </xdr:to>
    <xdr:sp macro="" textlink="">
      <xdr:nvSpPr>
        <xdr:cNvPr id="245" name="楕円 244">
          <a:extLst>
            <a:ext uri="{FF2B5EF4-FFF2-40B4-BE49-F238E27FC236}">
              <a16:creationId xmlns:a16="http://schemas.microsoft.com/office/drawing/2014/main" id="{CBA1E3B6-7E96-44D4-9C63-263F9F7D454C}"/>
            </a:ext>
          </a:extLst>
        </xdr:cNvPr>
        <xdr:cNvSpPr/>
      </xdr:nvSpPr>
      <xdr:spPr>
        <a:xfrm>
          <a:off x="10426700" y="108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4254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2D51797-41BC-473D-A55F-8A5ADD0BAF1A}"/>
            </a:ext>
          </a:extLst>
        </xdr:cNvPr>
        <xdr:cNvSpPr txBox="1"/>
      </xdr:nvSpPr>
      <xdr:spPr>
        <a:xfrm>
          <a:off x="10515600" y="108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89853</xdr:rowOff>
    </xdr:from>
    <xdr:to>
      <xdr:col>50</xdr:col>
      <xdr:colOff>165100</xdr:colOff>
      <xdr:row>64</xdr:row>
      <xdr:rowOff>20003</xdr:rowOff>
    </xdr:to>
    <xdr:sp macro="" textlink="">
      <xdr:nvSpPr>
        <xdr:cNvPr id="247" name="楕円 246">
          <a:extLst>
            <a:ext uri="{FF2B5EF4-FFF2-40B4-BE49-F238E27FC236}">
              <a16:creationId xmlns:a16="http://schemas.microsoft.com/office/drawing/2014/main" id="{EC9F6227-BB4A-4A35-979C-913021607952}"/>
            </a:ext>
          </a:extLst>
        </xdr:cNvPr>
        <xdr:cNvSpPr/>
      </xdr:nvSpPr>
      <xdr:spPr>
        <a:xfrm>
          <a:off x="9588500" y="108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140127</xdr:rowOff>
    </xdr:from>
    <xdr:to>
      <xdr:col>55</xdr:col>
      <xdr:colOff>0</xdr:colOff>
      <xdr:row>63</xdr:row>
      <xdr:rowOff>140653</xdr:rowOff>
    </xdr:to>
    <xdr:cxnSp macro="">
      <xdr:nvCxnSpPr>
        <xdr:cNvPr id="248" name="直線コネクタ 247">
          <a:extLst>
            <a:ext uri="{FF2B5EF4-FFF2-40B4-BE49-F238E27FC236}">
              <a16:creationId xmlns:a16="http://schemas.microsoft.com/office/drawing/2014/main" id="{55268D3A-3CA1-4B74-9D19-EEEA9D94A137}"/>
            </a:ext>
          </a:extLst>
        </xdr:cNvPr>
        <xdr:cNvCxnSpPr/>
      </xdr:nvCxnSpPr>
      <xdr:spPr>
        <a:xfrm flipV="1">
          <a:off x="9639300" y="10941477"/>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90422</xdr:rowOff>
    </xdr:from>
    <xdr:to>
      <xdr:col>46</xdr:col>
      <xdr:colOff>38100</xdr:colOff>
      <xdr:row>64</xdr:row>
      <xdr:rowOff>20572</xdr:rowOff>
    </xdr:to>
    <xdr:sp macro="" textlink="">
      <xdr:nvSpPr>
        <xdr:cNvPr id="249" name="楕円 248">
          <a:extLst>
            <a:ext uri="{FF2B5EF4-FFF2-40B4-BE49-F238E27FC236}">
              <a16:creationId xmlns:a16="http://schemas.microsoft.com/office/drawing/2014/main" id="{132CF8FE-217B-4B93-9E43-4FB1A69CEFE7}"/>
            </a:ext>
          </a:extLst>
        </xdr:cNvPr>
        <xdr:cNvSpPr/>
      </xdr:nvSpPr>
      <xdr:spPr>
        <a:xfrm>
          <a:off x="8699500" y="108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140653</xdr:rowOff>
    </xdr:from>
    <xdr:to>
      <xdr:col>50</xdr:col>
      <xdr:colOff>114300</xdr:colOff>
      <xdr:row>63</xdr:row>
      <xdr:rowOff>141222</xdr:rowOff>
    </xdr:to>
    <xdr:cxnSp macro="">
      <xdr:nvCxnSpPr>
        <xdr:cNvPr id="250" name="直線コネクタ 249">
          <a:extLst>
            <a:ext uri="{FF2B5EF4-FFF2-40B4-BE49-F238E27FC236}">
              <a16:creationId xmlns:a16="http://schemas.microsoft.com/office/drawing/2014/main" id="{32F2CDC6-E94B-4A26-AEB9-2B3680A5A526}"/>
            </a:ext>
          </a:extLst>
        </xdr:cNvPr>
        <xdr:cNvCxnSpPr/>
      </xdr:nvCxnSpPr>
      <xdr:spPr>
        <a:xfrm flipV="1">
          <a:off x="8750300" y="10942003"/>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93014</xdr:rowOff>
    </xdr:from>
    <xdr:to>
      <xdr:col>41</xdr:col>
      <xdr:colOff>101600</xdr:colOff>
      <xdr:row>64</xdr:row>
      <xdr:rowOff>23164</xdr:rowOff>
    </xdr:to>
    <xdr:sp macro="" textlink="">
      <xdr:nvSpPr>
        <xdr:cNvPr id="251" name="楕円 250">
          <a:extLst>
            <a:ext uri="{FF2B5EF4-FFF2-40B4-BE49-F238E27FC236}">
              <a16:creationId xmlns:a16="http://schemas.microsoft.com/office/drawing/2014/main" id="{49C4B1D7-C676-46FA-80FC-9C27AB523AAC}"/>
            </a:ext>
          </a:extLst>
        </xdr:cNvPr>
        <xdr:cNvSpPr/>
      </xdr:nvSpPr>
      <xdr:spPr>
        <a:xfrm>
          <a:off x="7810500" y="108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141222</xdr:rowOff>
    </xdr:from>
    <xdr:to>
      <xdr:col>45</xdr:col>
      <xdr:colOff>177800</xdr:colOff>
      <xdr:row>63</xdr:row>
      <xdr:rowOff>143814</xdr:rowOff>
    </xdr:to>
    <xdr:cxnSp macro="">
      <xdr:nvCxnSpPr>
        <xdr:cNvPr id="252" name="直線コネクタ 251">
          <a:extLst>
            <a:ext uri="{FF2B5EF4-FFF2-40B4-BE49-F238E27FC236}">
              <a16:creationId xmlns:a16="http://schemas.microsoft.com/office/drawing/2014/main" id="{39055D86-1AA2-400C-A015-FC451BC066CD}"/>
            </a:ext>
          </a:extLst>
        </xdr:cNvPr>
        <xdr:cNvCxnSpPr/>
      </xdr:nvCxnSpPr>
      <xdr:spPr>
        <a:xfrm flipV="1">
          <a:off x="7861300" y="10942572"/>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96124</xdr:rowOff>
    </xdr:from>
    <xdr:to>
      <xdr:col>36</xdr:col>
      <xdr:colOff>165100</xdr:colOff>
      <xdr:row>64</xdr:row>
      <xdr:rowOff>26274</xdr:rowOff>
    </xdr:to>
    <xdr:sp macro="" textlink="">
      <xdr:nvSpPr>
        <xdr:cNvPr id="253" name="楕円 252">
          <a:extLst>
            <a:ext uri="{FF2B5EF4-FFF2-40B4-BE49-F238E27FC236}">
              <a16:creationId xmlns:a16="http://schemas.microsoft.com/office/drawing/2014/main" id="{D7ECF65B-516B-48F7-9EEE-18DB3E910B6B}"/>
            </a:ext>
          </a:extLst>
        </xdr:cNvPr>
        <xdr:cNvSpPr/>
      </xdr:nvSpPr>
      <xdr:spPr>
        <a:xfrm>
          <a:off x="6921500" y="108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143814</xdr:rowOff>
    </xdr:from>
    <xdr:to>
      <xdr:col>41</xdr:col>
      <xdr:colOff>50800</xdr:colOff>
      <xdr:row>63</xdr:row>
      <xdr:rowOff>146924</xdr:rowOff>
    </xdr:to>
    <xdr:cxnSp macro="">
      <xdr:nvCxnSpPr>
        <xdr:cNvPr id="254" name="直線コネクタ 253">
          <a:extLst>
            <a:ext uri="{FF2B5EF4-FFF2-40B4-BE49-F238E27FC236}">
              <a16:creationId xmlns:a16="http://schemas.microsoft.com/office/drawing/2014/main" id="{71D5C151-AE1D-476B-BB6F-571B8F954CC4}"/>
            </a:ext>
          </a:extLst>
        </xdr:cNvPr>
        <xdr:cNvCxnSpPr/>
      </xdr:nvCxnSpPr>
      <xdr:spPr>
        <a:xfrm flipV="1">
          <a:off x="6972300" y="10945164"/>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4284EF7-6BA5-4F09-BF62-E46BC3470AB6}"/>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7CE8CBC-0D02-4FAF-A41E-76ABA3C376FE}"/>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5DB4F09-8940-4B1A-9D32-A5713C622115}"/>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5F6A674-29E5-4C96-B1F1-E82CABC65BF7}"/>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11130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DB9E8B0-38C3-46A1-B287-A8E934045B27}"/>
            </a:ext>
          </a:extLst>
        </xdr:cNvPr>
        <xdr:cNvSpPr txBox="1"/>
      </xdr:nvSpPr>
      <xdr:spPr>
        <a:xfrm>
          <a:off x="9327095" y="1098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11699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5645463-DE8A-488A-A37D-29AF6F615AA2}"/>
            </a:ext>
          </a:extLst>
        </xdr:cNvPr>
        <xdr:cNvSpPr txBox="1"/>
      </xdr:nvSpPr>
      <xdr:spPr>
        <a:xfrm>
          <a:off x="8450795" y="109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14291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3317055-238A-42AA-AEE8-6F77FCEBFFB5}"/>
            </a:ext>
          </a:extLst>
        </xdr:cNvPr>
        <xdr:cNvSpPr txBox="1"/>
      </xdr:nvSpPr>
      <xdr:spPr>
        <a:xfrm>
          <a:off x="7561795" y="1098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17401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E2AEB03B-E583-4411-BC98-4466B8AB3B1B}"/>
            </a:ext>
          </a:extLst>
        </xdr:cNvPr>
        <xdr:cNvSpPr txBox="1"/>
      </xdr:nvSpPr>
      <xdr:spPr>
        <a:xfrm>
          <a:off x="6672795" y="1099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F9DEBD3-8665-41D1-B89B-3A000AE67F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FC94514-F659-4E2B-BA0F-133B81939C2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FB2DB1C-F778-44AE-82BC-8036393B47D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894E220-DA2A-44E8-B8C1-BF2BE0A2F7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5BACD3B-B44A-4E05-8E12-090F217DDF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144F973-33BC-4FD9-A5C1-396D0C0D82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AF5DFDC-F30D-49AB-9B42-FE5D523BD6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595F13A-872B-4BCD-B957-08106A7837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EC6C5B7-AA0D-4CB7-9619-00063BA129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EE95EEE-0627-4FC6-8AAA-2D9416D258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30E1FAF-301C-4074-AE8C-AEEF72ABF3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C2A4EB79-A8F0-4361-8B84-3C9C3A76222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D47BF85C-F927-4240-8C6B-D69D34D1D86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4A513C9E-7BAC-46F9-B35E-BCFFF823423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D1C90D95-3FD3-451E-A064-710BD2C377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5D95469-E036-4202-A9FA-8D0FE6E364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40130CF-0A20-49E8-A34A-BF60E7638BD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174CDD3-16E7-4BAF-AEDC-C80AEDABD4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606C54EA-1CE8-432B-B09F-34073B1B38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268F6282-6472-4AEB-92A6-DFE926E248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C073BC7-ADBD-48D3-ADD2-C04CB33832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12D73DF-170E-42C0-B3B5-2FF72159B2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96FBA16A-71B7-4CEC-8CD5-B7D0AAB1F77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62DEB9E-0F35-4275-8AFC-80584406420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F2A9047D-B5E3-45C7-8B36-679917F84281}"/>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BAB7768-8947-43BD-A474-9AEF34EE598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B7531B95-01AE-411B-9A2E-8755941FCFE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C22626EF-177D-422E-A992-F481D14D8A62}"/>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A5B15E9-39AD-4D6F-B26F-3C09BF99B8B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AED3A24-ECA6-4C60-9917-89875AE05787}"/>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5BAD3819-863E-4237-8121-F5FEF781DF75}"/>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DA4F2371-B4D2-419D-8F71-05CE6319A00B}"/>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715A4775-EAC9-4637-86B1-B6F8EFED2C19}"/>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75F337FD-DE5F-44FD-9468-A7D5DD7BDFB4}"/>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A6F8B29B-F1DC-40C2-96C6-F33AD1ACBB9A}"/>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DFC7B39-4EBB-4029-B227-957359E263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6A0950D-DD6E-4BEE-95B8-97F193E7B4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239A6C5-BE7C-4D32-ABA9-39B846391E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3FB603A-7E1E-4E27-866A-EE70248F7C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0BFFA40-AA6D-459D-BBD7-0B892AC949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03" name="楕円 302">
          <a:extLst>
            <a:ext uri="{FF2B5EF4-FFF2-40B4-BE49-F238E27FC236}">
              <a16:creationId xmlns:a16="http://schemas.microsoft.com/office/drawing/2014/main" id="{E2E2605E-93A4-478F-9306-0296552D8B62}"/>
            </a:ext>
          </a:extLst>
        </xdr:cNvPr>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A733CCFF-3D55-412F-8636-FB7C67393643}"/>
            </a:ext>
          </a:extLst>
        </xdr:cNvPr>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305" name="楕円 304">
          <a:extLst>
            <a:ext uri="{FF2B5EF4-FFF2-40B4-BE49-F238E27FC236}">
              <a16:creationId xmlns:a16="http://schemas.microsoft.com/office/drawing/2014/main" id="{562822E0-2076-451F-A8BC-1A81F48B1EAB}"/>
            </a:ext>
          </a:extLst>
        </xdr:cNvPr>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135255</xdr:rowOff>
    </xdr:to>
    <xdr:cxnSp macro="">
      <xdr:nvCxnSpPr>
        <xdr:cNvPr id="306" name="直線コネクタ 305">
          <a:extLst>
            <a:ext uri="{FF2B5EF4-FFF2-40B4-BE49-F238E27FC236}">
              <a16:creationId xmlns:a16="http://schemas.microsoft.com/office/drawing/2014/main" id="{9D0AA2A0-9B9E-4710-B1F7-A1140CC3E71D}"/>
            </a:ext>
          </a:extLst>
        </xdr:cNvPr>
        <xdr:cNvCxnSpPr/>
      </xdr:nvCxnSpPr>
      <xdr:spPr>
        <a:xfrm>
          <a:off x="3797300" y="143160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07" name="楕円 306">
          <a:extLst>
            <a:ext uri="{FF2B5EF4-FFF2-40B4-BE49-F238E27FC236}">
              <a16:creationId xmlns:a16="http://schemas.microsoft.com/office/drawing/2014/main" id="{9282014B-9448-45C3-A0DC-28588E3D41FA}"/>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85725</xdr:rowOff>
    </xdr:to>
    <xdr:cxnSp macro="">
      <xdr:nvCxnSpPr>
        <xdr:cNvPr id="308" name="直線コネクタ 307">
          <a:extLst>
            <a:ext uri="{FF2B5EF4-FFF2-40B4-BE49-F238E27FC236}">
              <a16:creationId xmlns:a16="http://schemas.microsoft.com/office/drawing/2014/main" id="{CEEAAE9A-1AD1-439B-8B7D-1215C0CD79FB}"/>
            </a:ext>
          </a:extLst>
        </xdr:cNvPr>
        <xdr:cNvCxnSpPr/>
      </xdr:nvCxnSpPr>
      <xdr:spPr>
        <a:xfrm>
          <a:off x="2908300" y="142817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9" name="楕円 308">
          <a:extLst>
            <a:ext uri="{FF2B5EF4-FFF2-40B4-BE49-F238E27FC236}">
              <a16:creationId xmlns:a16="http://schemas.microsoft.com/office/drawing/2014/main" id="{ED5B0C0B-F39A-426A-8F09-04843478AD79}"/>
            </a:ext>
          </a:extLst>
        </xdr:cNvPr>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51436</xdr:rowOff>
    </xdr:to>
    <xdr:cxnSp macro="">
      <xdr:nvCxnSpPr>
        <xdr:cNvPr id="310" name="直線コネクタ 309">
          <a:extLst>
            <a:ext uri="{FF2B5EF4-FFF2-40B4-BE49-F238E27FC236}">
              <a16:creationId xmlns:a16="http://schemas.microsoft.com/office/drawing/2014/main" id="{315F8052-56CF-420B-A6BD-5D575558E13E}"/>
            </a:ext>
          </a:extLst>
        </xdr:cNvPr>
        <xdr:cNvCxnSpPr/>
      </xdr:nvCxnSpPr>
      <xdr:spPr>
        <a:xfrm>
          <a:off x="2019300" y="142798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11" name="楕円 310">
          <a:extLst>
            <a:ext uri="{FF2B5EF4-FFF2-40B4-BE49-F238E27FC236}">
              <a16:creationId xmlns:a16="http://schemas.microsoft.com/office/drawing/2014/main" id="{C7D30FD4-8F91-4AA4-A38E-C73EBD5928DE}"/>
            </a:ext>
          </a:extLst>
        </xdr:cNvPr>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xdr:rowOff>
    </xdr:from>
    <xdr:to>
      <xdr:col>10</xdr:col>
      <xdr:colOff>114300</xdr:colOff>
      <xdr:row>83</xdr:row>
      <xdr:rowOff>49530</xdr:rowOff>
    </xdr:to>
    <xdr:cxnSp macro="">
      <xdr:nvCxnSpPr>
        <xdr:cNvPr id="312" name="直線コネクタ 311">
          <a:extLst>
            <a:ext uri="{FF2B5EF4-FFF2-40B4-BE49-F238E27FC236}">
              <a16:creationId xmlns:a16="http://schemas.microsoft.com/office/drawing/2014/main" id="{174B1D69-190E-4D85-86B1-17B4A86EE5D5}"/>
            </a:ext>
          </a:extLst>
        </xdr:cNvPr>
        <xdr:cNvCxnSpPr/>
      </xdr:nvCxnSpPr>
      <xdr:spPr>
        <a:xfrm>
          <a:off x="1130300" y="1423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9392D3C6-CBCD-4CA3-86D8-8516667BEA9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9059C8E4-9EB6-4E0E-89E9-DF425D36CB82}"/>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CA61BB33-4805-491D-815E-A08CF058DE59}"/>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1AD49E1E-9F6C-4D48-82DC-052DC6B0B2B8}"/>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317" name="n_1mainValue【公営住宅】&#10;有形固定資産減価償却率">
          <a:extLst>
            <a:ext uri="{FF2B5EF4-FFF2-40B4-BE49-F238E27FC236}">
              <a16:creationId xmlns:a16="http://schemas.microsoft.com/office/drawing/2014/main" id="{2FD2A99A-FAA0-43C0-9213-5C053863EC8B}"/>
            </a:ext>
          </a:extLst>
        </xdr:cNvPr>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18" name="n_2mainValue【公営住宅】&#10;有形固定資産減価償却率">
          <a:extLst>
            <a:ext uri="{FF2B5EF4-FFF2-40B4-BE49-F238E27FC236}">
              <a16:creationId xmlns:a16="http://schemas.microsoft.com/office/drawing/2014/main" id="{3C91EEE9-C11C-45CA-B55E-F65A567CC385}"/>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9" name="n_3mainValue【公営住宅】&#10;有形固定資産減価償却率">
          <a:extLst>
            <a:ext uri="{FF2B5EF4-FFF2-40B4-BE49-F238E27FC236}">
              <a16:creationId xmlns:a16="http://schemas.microsoft.com/office/drawing/2014/main" id="{A56FAAEB-D2E2-40D3-8337-575D4A8D8E95}"/>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20" name="n_4mainValue【公営住宅】&#10;有形固定資産減価償却率">
          <a:extLst>
            <a:ext uri="{FF2B5EF4-FFF2-40B4-BE49-F238E27FC236}">
              <a16:creationId xmlns:a16="http://schemas.microsoft.com/office/drawing/2014/main" id="{128166CD-FCD7-4C77-BCC0-5C6952426F37}"/>
            </a:ext>
          </a:extLst>
        </xdr:cNvPr>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36BBA9A-044F-4395-AAAD-B76D7C6233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B3719A6-88A8-46CE-AA31-49123BD33D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668EEF6-CEC4-457D-AF8E-174BEAC272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3A3C3E8-2E0F-4425-AB94-B7A80E0CDB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24DD9A3-7A92-45D3-86D3-0881240E787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2F1E66D-B1D2-4F81-822F-244B43605B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E3490E9-DECB-4046-B2A5-E57213E02F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36169C8-BE59-4B70-A59E-16EFB000FE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E6695ED-B5DB-470A-BE1D-EB9A8585C4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79441F6-6485-4D81-A380-311A2A1581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1D810B23-99C4-4A6C-B861-D4F2C36587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722A6B54-6078-4EF7-9796-5EEB3DD8F68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AC89ED0A-7478-48A5-8408-6414B9022CC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0710014-667B-4A56-9E3A-639BD1FD05D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69771166-F44B-4DD6-BF15-12472D0615E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B26DF15A-E1D8-4617-BF37-5AD1A6C3339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29EA1DF0-9EEC-4DD9-BDF6-9F7B774E02F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4BF5BF7-37B3-43BC-9CDF-1EE27DD9465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62475B44-3769-45C5-96F4-DBA9B80B175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2C74F22D-0AE2-4582-A591-314EB3F94AB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0F126E3-C5B7-46CD-87C3-2D1CA9A2D5C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FB533C7B-C977-4D11-80C3-42C15E29973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933BBE6-0C7E-436C-B76E-9812F264A0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BD9AC5C9-7DB6-4B23-B470-D053A00ACA0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260184C-73E0-45D0-9A32-B7E6235C2C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70C3DA11-D7F8-4DA0-83DE-DA83AC78E9DB}"/>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5091B68A-1CDF-4CA3-A50D-2F298FE8772C}"/>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5D111CC1-5AD0-45C9-959A-57F96BA9C188}"/>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BAF0C6CB-1AE2-41E4-93DA-7889EB77CF1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DD72111F-649D-47BE-A97B-81C002196D16}"/>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378C1AFE-164C-40A9-8395-626DDBF30B66}"/>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332DEF6-DAB5-4E02-A362-542368FECB1C}"/>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E680EFA9-F6F7-4CFF-879A-AB2C113DA16B}"/>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685D12B2-2BA7-4406-BEF1-60917EA3D968}"/>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B1281A55-2AB3-4442-A97C-0C939A709C07}"/>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BAD23B39-7E0A-4FF9-8B84-B1C1AD8E420C}"/>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50531F7-C616-40FC-92D5-C32BBD35DE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1A705F0-EFE1-4F2E-8C06-F97B8EB48C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638491D-4A19-4665-ACE0-E5B71C71CD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5CB862B-F798-4B88-8F89-E122B71931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3D2329-2D22-4792-96CF-563361E8F1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36395</xdr:rowOff>
    </xdr:from>
    <xdr:to>
      <xdr:col>55</xdr:col>
      <xdr:colOff>50800</xdr:colOff>
      <xdr:row>81</xdr:row>
      <xdr:rowOff>137995</xdr:rowOff>
    </xdr:to>
    <xdr:sp macro="" textlink="">
      <xdr:nvSpPr>
        <xdr:cNvPr id="362" name="楕円 361">
          <a:extLst>
            <a:ext uri="{FF2B5EF4-FFF2-40B4-BE49-F238E27FC236}">
              <a16:creationId xmlns:a16="http://schemas.microsoft.com/office/drawing/2014/main" id="{A44BEF40-BE65-4E3D-B3D1-9284F4CE5072}"/>
            </a:ext>
          </a:extLst>
        </xdr:cNvPr>
        <xdr:cNvSpPr/>
      </xdr:nvSpPr>
      <xdr:spPr>
        <a:xfrm>
          <a:off x="10426700" y="139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59272</xdr:rowOff>
    </xdr:from>
    <xdr:ext cx="469744" cy="259045"/>
    <xdr:sp macro="" textlink="">
      <xdr:nvSpPr>
        <xdr:cNvPr id="363" name="【公営住宅】&#10;一人当たり面積該当値テキスト">
          <a:extLst>
            <a:ext uri="{FF2B5EF4-FFF2-40B4-BE49-F238E27FC236}">
              <a16:creationId xmlns:a16="http://schemas.microsoft.com/office/drawing/2014/main" id="{2A8F4617-2422-4850-93D3-598218AE2D56}"/>
            </a:ext>
          </a:extLst>
        </xdr:cNvPr>
        <xdr:cNvSpPr txBox="1"/>
      </xdr:nvSpPr>
      <xdr:spPr>
        <a:xfrm>
          <a:off x="10515600" y="137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52178</xdr:rowOff>
    </xdr:from>
    <xdr:to>
      <xdr:col>50</xdr:col>
      <xdr:colOff>165100</xdr:colOff>
      <xdr:row>81</xdr:row>
      <xdr:rowOff>153778</xdr:rowOff>
    </xdr:to>
    <xdr:sp macro="" textlink="">
      <xdr:nvSpPr>
        <xdr:cNvPr id="364" name="楕円 363">
          <a:extLst>
            <a:ext uri="{FF2B5EF4-FFF2-40B4-BE49-F238E27FC236}">
              <a16:creationId xmlns:a16="http://schemas.microsoft.com/office/drawing/2014/main" id="{D78022DA-1F5B-4137-AAE6-E724F6C9A807}"/>
            </a:ext>
          </a:extLst>
        </xdr:cNvPr>
        <xdr:cNvSpPr/>
      </xdr:nvSpPr>
      <xdr:spPr>
        <a:xfrm>
          <a:off x="9588500" y="1393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87195</xdr:rowOff>
    </xdr:from>
    <xdr:to>
      <xdr:col>55</xdr:col>
      <xdr:colOff>0</xdr:colOff>
      <xdr:row>81</xdr:row>
      <xdr:rowOff>102978</xdr:rowOff>
    </xdr:to>
    <xdr:cxnSp macro="">
      <xdr:nvCxnSpPr>
        <xdr:cNvPr id="365" name="直線コネクタ 364">
          <a:extLst>
            <a:ext uri="{FF2B5EF4-FFF2-40B4-BE49-F238E27FC236}">
              <a16:creationId xmlns:a16="http://schemas.microsoft.com/office/drawing/2014/main" id="{C1E5D141-E104-48D5-8BAA-16656EF95400}"/>
            </a:ext>
          </a:extLst>
        </xdr:cNvPr>
        <xdr:cNvCxnSpPr/>
      </xdr:nvCxnSpPr>
      <xdr:spPr>
        <a:xfrm flipV="1">
          <a:off x="9639300" y="13974645"/>
          <a:ext cx="8382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60779</xdr:rowOff>
    </xdr:from>
    <xdr:to>
      <xdr:col>46</xdr:col>
      <xdr:colOff>38100</xdr:colOff>
      <xdr:row>81</xdr:row>
      <xdr:rowOff>162379</xdr:rowOff>
    </xdr:to>
    <xdr:sp macro="" textlink="">
      <xdr:nvSpPr>
        <xdr:cNvPr id="366" name="楕円 365">
          <a:extLst>
            <a:ext uri="{FF2B5EF4-FFF2-40B4-BE49-F238E27FC236}">
              <a16:creationId xmlns:a16="http://schemas.microsoft.com/office/drawing/2014/main" id="{D9BA383E-2CD4-4281-8C41-3FB1C21EB004}"/>
            </a:ext>
          </a:extLst>
        </xdr:cNvPr>
        <xdr:cNvSpPr/>
      </xdr:nvSpPr>
      <xdr:spPr>
        <a:xfrm>
          <a:off x="8699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102978</xdr:rowOff>
    </xdr:from>
    <xdr:to>
      <xdr:col>50</xdr:col>
      <xdr:colOff>114300</xdr:colOff>
      <xdr:row>81</xdr:row>
      <xdr:rowOff>111579</xdr:rowOff>
    </xdr:to>
    <xdr:cxnSp macro="">
      <xdr:nvCxnSpPr>
        <xdr:cNvPr id="367" name="直線コネクタ 366">
          <a:extLst>
            <a:ext uri="{FF2B5EF4-FFF2-40B4-BE49-F238E27FC236}">
              <a16:creationId xmlns:a16="http://schemas.microsoft.com/office/drawing/2014/main" id="{736D5FBC-8D59-42EF-9B52-92CAB16D5954}"/>
            </a:ext>
          </a:extLst>
        </xdr:cNvPr>
        <xdr:cNvCxnSpPr/>
      </xdr:nvCxnSpPr>
      <xdr:spPr>
        <a:xfrm flipV="1">
          <a:off x="8750300" y="13990428"/>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103451</xdr:rowOff>
    </xdr:from>
    <xdr:to>
      <xdr:col>41</xdr:col>
      <xdr:colOff>101600</xdr:colOff>
      <xdr:row>82</xdr:row>
      <xdr:rowOff>33601</xdr:rowOff>
    </xdr:to>
    <xdr:sp macro="" textlink="">
      <xdr:nvSpPr>
        <xdr:cNvPr id="368" name="楕円 367">
          <a:extLst>
            <a:ext uri="{FF2B5EF4-FFF2-40B4-BE49-F238E27FC236}">
              <a16:creationId xmlns:a16="http://schemas.microsoft.com/office/drawing/2014/main" id="{C429C87E-50F6-4BBA-8B7A-6FB287924A13}"/>
            </a:ext>
          </a:extLst>
        </xdr:cNvPr>
        <xdr:cNvSpPr/>
      </xdr:nvSpPr>
      <xdr:spPr>
        <a:xfrm>
          <a:off x="7810500" y="139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111579</xdr:rowOff>
    </xdr:from>
    <xdr:to>
      <xdr:col>45</xdr:col>
      <xdr:colOff>177800</xdr:colOff>
      <xdr:row>81</xdr:row>
      <xdr:rowOff>154251</xdr:rowOff>
    </xdr:to>
    <xdr:cxnSp macro="">
      <xdr:nvCxnSpPr>
        <xdr:cNvPr id="369" name="直線コネクタ 368">
          <a:extLst>
            <a:ext uri="{FF2B5EF4-FFF2-40B4-BE49-F238E27FC236}">
              <a16:creationId xmlns:a16="http://schemas.microsoft.com/office/drawing/2014/main" id="{5FB3D257-1EF3-4C4A-A586-817A426488B4}"/>
            </a:ext>
          </a:extLst>
        </xdr:cNvPr>
        <xdr:cNvCxnSpPr/>
      </xdr:nvCxnSpPr>
      <xdr:spPr>
        <a:xfrm flipV="1">
          <a:off x="7861300" y="13999029"/>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125874</xdr:rowOff>
    </xdr:from>
    <xdr:to>
      <xdr:col>36</xdr:col>
      <xdr:colOff>165100</xdr:colOff>
      <xdr:row>82</xdr:row>
      <xdr:rowOff>56024</xdr:rowOff>
    </xdr:to>
    <xdr:sp macro="" textlink="">
      <xdr:nvSpPr>
        <xdr:cNvPr id="370" name="楕円 369">
          <a:extLst>
            <a:ext uri="{FF2B5EF4-FFF2-40B4-BE49-F238E27FC236}">
              <a16:creationId xmlns:a16="http://schemas.microsoft.com/office/drawing/2014/main" id="{610DF317-3CF1-4511-8DF2-CCA1B991089A}"/>
            </a:ext>
          </a:extLst>
        </xdr:cNvPr>
        <xdr:cNvSpPr/>
      </xdr:nvSpPr>
      <xdr:spPr>
        <a:xfrm>
          <a:off x="6921500" y="140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154251</xdr:rowOff>
    </xdr:from>
    <xdr:to>
      <xdr:col>41</xdr:col>
      <xdr:colOff>50800</xdr:colOff>
      <xdr:row>82</xdr:row>
      <xdr:rowOff>5224</xdr:rowOff>
    </xdr:to>
    <xdr:cxnSp macro="">
      <xdr:nvCxnSpPr>
        <xdr:cNvPr id="371" name="直線コネクタ 370">
          <a:extLst>
            <a:ext uri="{FF2B5EF4-FFF2-40B4-BE49-F238E27FC236}">
              <a16:creationId xmlns:a16="http://schemas.microsoft.com/office/drawing/2014/main" id="{DCD72D58-80EE-43F8-9C60-E0FF4132F605}"/>
            </a:ext>
          </a:extLst>
        </xdr:cNvPr>
        <xdr:cNvCxnSpPr/>
      </xdr:nvCxnSpPr>
      <xdr:spPr>
        <a:xfrm flipV="1">
          <a:off x="6972300" y="14041701"/>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C334C857-0376-446D-91F3-0DBBC11FE644}"/>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EDFCF30A-E1AF-4763-A8D4-6E50E4DEEF79}"/>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79564269-6DBB-4784-BAEE-F5F974431DB4}"/>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821ACF2B-DC60-4CA2-A8B0-48D466996987}"/>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170305</xdr:rowOff>
    </xdr:from>
    <xdr:ext cx="469744" cy="259045"/>
    <xdr:sp macro="" textlink="">
      <xdr:nvSpPr>
        <xdr:cNvPr id="376" name="n_1mainValue【公営住宅】&#10;一人当たり面積">
          <a:extLst>
            <a:ext uri="{FF2B5EF4-FFF2-40B4-BE49-F238E27FC236}">
              <a16:creationId xmlns:a16="http://schemas.microsoft.com/office/drawing/2014/main" id="{55477C1A-2D4F-4E99-B9D1-E781AC401A1B}"/>
            </a:ext>
          </a:extLst>
        </xdr:cNvPr>
        <xdr:cNvSpPr txBox="1"/>
      </xdr:nvSpPr>
      <xdr:spPr>
        <a:xfrm>
          <a:off x="9391727" y="137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7456</xdr:rowOff>
    </xdr:from>
    <xdr:ext cx="469744" cy="259045"/>
    <xdr:sp macro="" textlink="">
      <xdr:nvSpPr>
        <xdr:cNvPr id="377" name="n_2mainValue【公営住宅】&#10;一人当たり面積">
          <a:extLst>
            <a:ext uri="{FF2B5EF4-FFF2-40B4-BE49-F238E27FC236}">
              <a16:creationId xmlns:a16="http://schemas.microsoft.com/office/drawing/2014/main" id="{14032834-20E3-4A4D-A233-54987881BCAF}"/>
            </a:ext>
          </a:extLst>
        </xdr:cNvPr>
        <xdr:cNvSpPr txBox="1"/>
      </xdr:nvSpPr>
      <xdr:spPr>
        <a:xfrm>
          <a:off x="8515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50128</xdr:rowOff>
    </xdr:from>
    <xdr:ext cx="469744" cy="259045"/>
    <xdr:sp macro="" textlink="">
      <xdr:nvSpPr>
        <xdr:cNvPr id="378" name="n_3mainValue【公営住宅】&#10;一人当たり面積">
          <a:extLst>
            <a:ext uri="{FF2B5EF4-FFF2-40B4-BE49-F238E27FC236}">
              <a16:creationId xmlns:a16="http://schemas.microsoft.com/office/drawing/2014/main" id="{5ABBCDCC-7A0E-4DA4-88AE-9D2DEF2595D5}"/>
            </a:ext>
          </a:extLst>
        </xdr:cNvPr>
        <xdr:cNvSpPr txBox="1"/>
      </xdr:nvSpPr>
      <xdr:spPr>
        <a:xfrm>
          <a:off x="7626427" y="1376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72551</xdr:rowOff>
    </xdr:from>
    <xdr:ext cx="469744" cy="259045"/>
    <xdr:sp macro="" textlink="">
      <xdr:nvSpPr>
        <xdr:cNvPr id="379" name="n_4mainValue【公営住宅】&#10;一人当たり面積">
          <a:extLst>
            <a:ext uri="{FF2B5EF4-FFF2-40B4-BE49-F238E27FC236}">
              <a16:creationId xmlns:a16="http://schemas.microsoft.com/office/drawing/2014/main" id="{68438C4A-50BE-4FCA-BEFF-C4716478A2BB}"/>
            </a:ext>
          </a:extLst>
        </xdr:cNvPr>
        <xdr:cNvSpPr txBox="1"/>
      </xdr:nvSpPr>
      <xdr:spPr>
        <a:xfrm>
          <a:off x="6737427" y="1378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BC147EC-4AA4-478E-90C4-C584922A6C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86E30B9-471A-4021-AB4E-6F1A61696F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C886C37-05E1-4393-88E9-3E05F4881A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E61E14B-3C96-4AAC-99BE-D92A6A774B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210C3E4-995A-404D-B432-0527685E01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13694DE-0253-4BF3-86F4-4F100021B9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83E2A15-B679-4279-A3CE-F7611FB80C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055A40F-D12D-4BEB-9270-DDB495A6274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A353BC50-D09E-4905-BDA5-AD2CEC1BDB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FFE3B1C2-148F-4263-95CB-EAFE7F428D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34B0CC9A-0D11-46AD-9457-F2C5F562523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FEB6B56-84F9-4625-97EA-EC562E8AE3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3664D81-1EC2-453C-93AE-E79C1AC264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D1C63D25-7E76-4963-9BCF-5E068E25FF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CCA35F3-330A-4242-86BC-E95DFF2029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10B25459-2FDC-4D17-9F01-F8AEC99873A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488A49C-F437-4D87-A348-937B032E78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70BE155-506E-468A-B3DB-B10C7265D1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F5C68A3-BDCE-4B8A-80FF-E94C59C0DF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FCBC38C-2BFA-42D7-925A-8CF12784EB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FCE8F8E-8751-494B-AB16-14FFE4304D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9ED53C3-A84C-4546-A231-18D17B2449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45B5682-9042-4CB6-9D38-1F5BEE5B9E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5DBE366-5386-45D8-9E69-61820C1018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30614AD-24DF-4CB8-B569-F325933C58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4244E56-9599-491C-B84C-648F4AE6470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43AF9D1-65FF-4AD0-9C13-6ABD86C3775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5D3DB11-8E88-41BE-A72E-EE921B7B29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E980643-4D94-48E1-8C72-70C11CECE4D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C78A878-4854-4D2F-9F2E-3240A81DE5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A038E16-6EF0-4901-9829-8DF5F7B6F9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DD17953-AF51-446D-A9A4-FDB0D502B7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B2E45B8-F20D-4AA6-9712-2D71D6E88B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5C129A0-12CF-4668-99C9-AA6373BA7BE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686B6F2B-67E0-4475-9A3B-423D07173E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CFB5113-D7EB-4DAD-BD55-C777965430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EE0CCD3-9FFC-4027-85DA-8B549D39A8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6EB9CBF-A3D3-4E38-96F1-B88ABB00F2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71EFF6A0-2093-408E-9E8A-2336CAC2CA6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63CE3A7-FE4A-4F27-A860-B72758D859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CAAE5FC-F378-4011-A3D0-BE2FC6B695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62FD4196-5BAF-45F9-88E3-9F31335AF35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7D3026F-1BCE-4A84-91C7-B859A95E0B6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2498E56E-8CCE-4164-A6B1-E2B35192798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29DA5B1-F108-4F28-8278-A32F4807A31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2211F0AC-20DE-428C-B906-F14158C6D943}"/>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4A8C463-96F3-47DF-B1A3-0B2CA5553DAB}"/>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DA0E1AA3-49F9-404C-97EE-108380E9BD92}"/>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BDBFFF8B-C04C-4587-84F6-89840EDFE883}"/>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145FC0A6-971C-4645-8D90-FBC8640EDEA5}"/>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81138551-A1C8-4212-B4F5-2E1184534AF7}"/>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1A98680D-1098-44CC-9279-8E83B7416CED}"/>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09CDDEA-DF5C-4C60-9D1F-16D00E3B80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EC2B7B3-86DF-4CA3-A50E-1DEDE5124A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CC14236-59A6-4FE1-93A5-74249E1663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7690A02-9D73-48B4-BDF8-39BEFCCA5E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9A0BD8E-C3AA-4309-9748-F23D321082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37" name="楕円 436">
          <a:extLst>
            <a:ext uri="{FF2B5EF4-FFF2-40B4-BE49-F238E27FC236}">
              <a16:creationId xmlns:a16="http://schemas.microsoft.com/office/drawing/2014/main" id="{E1687209-8AC0-40A5-8C2D-92F7AA7A459B}"/>
            </a:ext>
          </a:extLst>
        </xdr:cNvPr>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098ABDB-6F59-4CDC-8B4D-E1B3FF7390EB}"/>
            </a:ext>
          </a:extLst>
        </xdr:cNvPr>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439" name="楕円 438">
          <a:extLst>
            <a:ext uri="{FF2B5EF4-FFF2-40B4-BE49-F238E27FC236}">
              <a16:creationId xmlns:a16="http://schemas.microsoft.com/office/drawing/2014/main" id="{325BE718-D8AB-432A-85A3-70D95F5582DF}"/>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134983</xdr:rowOff>
    </xdr:to>
    <xdr:cxnSp macro="">
      <xdr:nvCxnSpPr>
        <xdr:cNvPr id="440" name="直線コネクタ 439">
          <a:extLst>
            <a:ext uri="{FF2B5EF4-FFF2-40B4-BE49-F238E27FC236}">
              <a16:creationId xmlns:a16="http://schemas.microsoft.com/office/drawing/2014/main" id="{E2689C03-C04B-43F9-8D2B-9152ECF3F95B}"/>
            </a:ext>
          </a:extLst>
        </xdr:cNvPr>
        <xdr:cNvCxnSpPr/>
      </xdr:nvCxnSpPr>
      <xdr:spPr>
        <a:xfrm>
          <a:off x="15481300" y="69717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40096</xdr:rowOff>
    </xdr:from>
    <xdr:to>
      <xdr:col>76</xdr:col>
      <xdr:colOff>165100</xdr:colOff>
      <xdr:row>40</xdr:row>
      <xdr:rowOff>141696</xdr:rowOff>
    </xdr:to>
    <xdr:sp macro="" textlink="">
      <xdr:nvSpPr>
        <xdr:cNvPr id="441" name="楕円 440">
          <a:extLst>
            <a:ext uri="{FF2B5EF4-FFF2-40B4-BE49-F238E27FC236}">
              <a16:creationId xmlns:a16="http://schemas.microsoft.com/office/drawing/2014/main" id="{6F7DEC98-4861-46F5-A7DC-B3B0D1FD7B1E}"/>
            </a:ext>
          </a:extLst>
        </xdr:cNvPr>
        <xdr:cNvSpPr/>
      </xdr:nvSpPr>
      <xdr:spPr>
        <a:xfrm>
          <a:off x="14541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90896</xdr:rowOff>
    </xdr:from>
    <xdr:to>
      <xdr:col>81</xdr:col>
      <xdr:colOff>50800</xdr:colOff>
      <xdr:row>40</xdr:row>
      <xdr:rowOff>113756</xdr:rowOff>
    </xdr:to>
    <xdr:cxnSp macro="">
      <xdr:nvCxnSpPr>
        <xdr:cNvPr id="442" name="直線コネクタ 441">
          <a:extLst>
            <a:ext uri="{FF2B5EF4-FFF2-40B4-BE49-F238E27FC236}">
              <a16:creationId xmlns:a16="http://schemas.microsoft.com/office/drawing/2014/main" id="{D48D1E63-AF53-438A-981C-EB9B6653C943}"/>
            </a:ext>
          </a:extLst>
        </xdr:cNvPr>
        <xdr:cNvCxnSpPr/>
      </xdr:nvCxnSpPr>
      <xdr:spPr>
        <a:xfrm>
          <a:off x="14592300" y="6948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17235</xdr:rowOff>
    </xdr:from>
    <xdr:to>
      <xdr:col>72</xdr:col>
      <xdr:colOff>38100</xdr:colOff>
      <xdr:row>40</xdr:row>
      <xdr:rowOff>118835</xdr:rowOff>
    </xdr:to>
    <xdr:sp macro="" textlink="">
      <xdr:nvSpPr>
        <xdr:cNvPr id="443" name="楕円 442">
          <a:extLst>
            <a:ext uri="{FF2B5EF4-FFF2-40B4-BE49-F238E27FC236}">
              <a16:creationId xmlns:a16="http://schemas.microsoft.com/office/drawing/2014/main" id="{916C7479-02A7-485B-8AAF-769FCD908187}"/>
            </a:ext>
          </a:extLst>
        </xdr:cNvPr>
        <xdr:cNvSpPr/>
      </xdr:nvSpPr>
      <xdr:spPr>
        <a:xfrm>
          <a:off x="13652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68035</xdr:rowOff>
    </xdr:from>
    <xdr:to>
      <xdr:col>76</xdr:col>
      <xdr:colOff>114300</xdr:colOff>
      <xdr:row>40</xdr:row>
      <xdr:rowOff>90896</xdr:rowOff>
    </xdr:to>
    <xdr:cxnSp macro="">
      <xdr:nvCxnSpPr>
        <xdr:cNvPr id="444" name="直線コネクタ 443">
          <a:extLst>
            <a:ext uri="{FF2B5EF4-FFF2-40B4-BE49-F238E27FC236}">
              <a16:creationId xmlns:a16="http://schemas.microsoft.com/office/drawing/2014/main" id="{8EDAF175-F95D-493B-9B47-0CAF5D6985BB}"/>
            </a:ext>
          </a:extLst>
        </xdr:cNvPr>
        <xdr:cNvCxnSpPr/>
      </xdr:nvCxnSpPr>
      <xdr:spPr>
        <a:xfrm>
          <a:off x="13703300" y="69260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167459</xdr:rowOff>
    </xdr:from>
    <xdr:to>
      <xdr:col>67</xdr:col>
      <xdr:colOff>101600</xdr:colOff>
      <xdr:row>40</xdr:row>
      <xdr:rowOff>97609</xdr:rowOff>
    </xdr:to>
    <xdr:sp macro="" textlink="">
      <xdr:nvSpPr>
        <xdr:cNvPr id="445" name="楕円 444">
          <a:extLst>
            <a:ext uri="{FF2B5EF4-FFF2-40B4-BE49-F238E27FC236}">
              <a16:creationId xmlns:a16="http://schemas.microsoft.com/office/drawing/2014/main" id="{5BDB5AA2-8AE6-4AC4-8DA0-C5B9ED27682C}"/>
            </a:ext>
          </a:extLst>
        </xdr:cNvPr>
        <xdr:cNvSpPr/>
      </xdr:nvSpPr>
      <xdr:spPr>
        <a:xfrm>
          <a:off x="1276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46809</xdr:rowOff>
    </xdr:from>
    <xdr:to>
      <xdr:col>71</xdr:col>
      <xdr:colOff>177800</xdr:colOff>
      <xdr:row>40</xdr:row>
      <xdr:rowOff>68035</xdr:rowOff>
    </xdr:to>
    <xdr:cxnSp macro="">
      <xdr:nvCxnSpPr>
        <xdr:cNvPr id="446" name="直線コネクタ 445">
          <a:extLst>
            <a:ext uri="{FF2B5EF4-FFF2-40B4-BE49-F238E27FC236}">
              <a16:creationId xmlns:a16="http://schemas.microsoft.com/office/drawing/2014/main" id="{46CFCA76-1038-430F-A412-D1333337C202}"/>
            </a:ext>
          </a:extLst>
        </xdr:cNvPr>
        <xdr:cNvCxnSpPr/>
      </xdr:nvCxnSpPr>
      <xdr:spPr>
        <a:xfrm>
          <a:off x="12814300" y="69048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A8F2069-A963-4054-93E2-D7425D5AD743}"/>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64081444-0910-4098-9243-B349A99F906F}"/>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8951A34-1488-401A-AFCD-D21E39341B46}"/>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F2A0A2D-20D9-42AE-B77A-512206B5BFAC}"/>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4484604-3C15-4CAC-B6BF-6BAB93E7919F}"/>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132823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33FAA445-F749-4BA0-834E-BEF2BC54B4A8}"/>
            </a:ext>
          </a:extLst>
        </xdr:cNvPr>
        <xdr:cNvSpPr txBox="1"/>
      </xdr:nvSpPr>
      <xdr:spPr>
        <a:xfrm>
          <a:off x="14389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109962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AF9F3F4-E25B-4A19-8AE8-1E576E4FE774}"/>
            </a:ext>
          </a:extLst>
        </xdr:cNvPr>
        <xdr:cNvSpPr txBox="1"/>
      </xdr:nvSpPr>
      <xdr:spPr>
        <a:xfrm>
          <a:off x="13500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88736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470E067-6796-48A0-AEF7-2D177E2814C6}"/>
            </a:ext>
          </a:extLst>
        </xdr:cNvPr>
        <xdr:cNvSpPr txBox="1"/>
      </xdr:nvSpPr>
      <xdr:spPr>
        <a:xfrm>
          <a:off x="12611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9831CE4-0510-427F-AE96-C479555E0D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F2A1D1C-A18F-4E12-ABB9-22380C4B9B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7291B68-EF6B-47AF-85BD-2B7C76CB2C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E3C409F-DECE-4ECC-86C9-971B9BFF36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2470953-BB5E-4A10-A9E3-D6E1C9307E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8EF61DA-9A3C-4843-A90C-F691E952B2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0E8BC35-37E8-435B-8772-3B9DBFA0AE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759544B-5E16-4878-8EFC-44C0C61C15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AB1BC3B-6BB1-4676-9F69-DFE6B38920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2E4311B-89E9-4EEB-9CF9-B7E8196F15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56FFBBAE-3334-46AA-8DFF-CC4810F76B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DD63127-5B09-465D-9953-646F4713375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D96F3DD-0DFE-4EDB-B4EA-A5BAB850D32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12E4757-9DF5-4A6C-979A-B93494D5718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2332F3A2-9FD2-47D9-B77D-CD6F220D7B6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13182A72-6C1C-4568-9CFE-2EA36D42DFB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7EFFE463-A89D-4FA8-A75A-32B45FB4180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DB70E54F-68D0-4228-8A1B-D8BF34B65C7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74882D7-39A2-4CD5-A880-6E29BED074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4983054-952E-44ED-98B1-D7D0760EC5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3C27C7A-76A5-4568-88DF-9D6D590C77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4EBF2A3A-0D68-426B-B710-D3A3216819D6}"/>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FCEBD34-6723-4282-9563-665B7A99F3E4}"/>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63220328-D0A9-4B24-97C8-774511488D3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8B9EA9D-CB1B-4B67-B65A-FB8A032BD071}"/>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DD96FC04-9872-489F-8968-2C3597FE1B1C}"/>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81C06BE-A798-4345-821A-D087E2ADA91A}"/>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1494DC37-7BAD-41D5-AF2D-F3EC95705B32}"/>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9A574A64-64AE-4BFD-BA83-F6E26203B91E}"/>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6578921-7189-4A68-A819-C7319C6C44B1}"/>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2310FF47-D147-456B-BE0A-41F5BD1CF1E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04E39C9D-12A7-437B-9447-BFA630FD80C6}"/>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EE6592D-8317-4CAB-A743-FE1BA9CCEB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B8D8F25-F55E-44ED-B47C-1B033E56F3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EF2F88F-2B1E-4442-B7ED-E4096B060E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B02DA07-E4D7-4233-835E-9B1F28D43A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B84D350-47EC-4B5A-9FDE-BE16CA0148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166218</xdr:rowOff>
    </xdr:from>
    <xdr:to>
      <xdr:col>116</xdr:col>
      <xdr:colOff>114300</xdr:colOff>
      <xdr:row>39</xdr:row>
      <xdr:rowOff>96368</xdr:rowOff>
    </xdr:to>
    <xdr:sp macro="" textlink="">
      <xdr:nvSpPr>
        <xdr:cNvPr id="492" name="楕円 491">
          <a:extLst>
            <a:ext uri="{FF2B5EF4-FFF2-40B4-BE49-F238E27FC236}">
              <a16:creationId xmlns:a16="http://schemas.microsoft.com/office/drawing/2014/main" id="{E06E823E-1ADD-4057-B8BF-11AE25A2FDAD}"/>
            </a:ext>
          </a:extLst>
        </xdr:cNvPr>
        <xdr:cNvSpPr/>
      </xdr:nvSpPr>
      <xdr:spPr>
        <a:xfrm>
          <a:off x="22110700" y="66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17645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E1EE28C-67A5-445B-B245-9E3817A462BB}"/>
            </a:ext>
          </a:extLst>
        </xdr:cNvPr>
        <xdr:cNvSpPr txBox="1"/>
      </xdr:nvSpPr>
      <xdr:spPr>
        <a:xfrm>
          <a:off x="22199600" y="65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2083</xdr:rowOff>
    </xdr:from>
    <xdr:to>
      <xdr:col>112</xdr:col>
      <xdr:colOff>38100</xdr:colOff>
      <xdr:row>39</xdr:row>
      <xdr:rowOff>103683</xdr:rowOff>
    </xdr:to>
    <xdr:sp macro="" textlink="">
      <xdr:nvSpPr>
        <xdr:cNvPr id="494" name="楕円 493">
          <a:extLst>
            <a:ext uri="{FF2B5EF4-FFF2-40B4-BE49-F238E27FC236}">
              <a16:creationId xmlns:a16="http://schemas.microsoft.com/office/drawing/2014/main" id="{D21E9DFF-DA27-4B51-A878-FAC35AD3B3FF}"/>
            </a:ext>
          </a:extLst>
        </xdr:cNvPr>
        <xdr:cNvSpPr/>
      </xdr:nvSpPr>
      <xdr:spPr>
        <a:xfrm>
          <a:off x="21272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45568</xdr:rowOff>
    </xdr:from>
    <xdr:to>
      <xdr:col>116</xdr:col>
      <xdr:colOff>63500</xdr:colOff>
      <xdr:row>39</xdr:row>
      <xdr:rowOff>52883</xdr:rowOff>
    </xdr:to>
    <xdr:cxnSp macro="">
      <xdr:nvCxnSpPr>
        <xdr:cNvPr id="495" name="直線コネクタ 494">
          <a:extLst>
            <a:ext uri="{FF2B5EF4-FFF2-40B4-BE49-F238E27FC236}">
              <a16:creationId xmlns:a16="http://schemas.microsoft.com/office/drawing/2014/main" id="{68AFEEFD-7FE5-44E8-AECA-651BEC7AAF61}"/>
            </a:ext>
          </a:extLst>
        </xdr:cNvPr>
        <xdr:cNvCxnSpPr/>
      </xdr:nvCxnSpPr>
      <xdr:spPr>
        <a:xfrm flipV="1">
          <a:off x="21323300" y="673211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xdr:rowOff>
    </xdr:from>
    <xdr:to>
      <xdr:col>107</xdr:col>
      <xdr:colOff>101600</xdr:colOff>
      <xdr:row>39</xdr:row>
      <xdr:rowOff>110998</xdr:rowOff>
    </xdr:to>
    <xdr:sp macro="" textlink="">
      <xdr:nvSpPr>
        <xdr:cNvPr id="496" name="楕円 495">
          <a:extLst>
            <a:ext uri="{FF2B5EF4-FFF2-40B4-BE49-F238E27FC236}">
              <a16:creationId xmlns:a16="http://schemas.microsoft.com/office/drawing/2014/main" id="{13A1053C-45E9-433C-A58D-F9C635E5B910}"/>
            </a:ext>
          </a:extLst>
        </xdr:cNvPr>
        <xdr:cNvSpPr/>
      </xdr:nvSpPr>
      <xdr:spPr>
        <a:xfrm>
          <a:off x="2038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52883</xdr:rowOff>
    </xdr:from>
    <xdr:to>
      <xdr:col>111</xdr:col>
      <xdr:colOff>177800</xdr:colOff>
      <xdr:row>39</xdr:row>
      <xdr:rowOff>60198</xdr:rowOff>
    </xdr:to>
    <xdr:cxnSp macro="">
      <xdr:nvCxnSpPr>
        <xdr:cNvPr id="497" name="直線コネクタ 496">
          <a:extLst>
            <a:ext uri="{FF2B5EF4-FFF2-40B4-BE49-F238E27FC236}">
              <a16:creationId xmlns:a16="http://schemas.microsoft.com/office/drawing/2014/main" id="{58220AF3-1F03-4EF4-B314-BB16E1AA73BB}"/>
            </a:ext>
          </a:extLst>
        </xdr:cNvPr>
        <xdr:cNvCxnSpPr/>
      </xdr:nvCxnSpPr>
      <xdr:spPr>
        <a:xfrm flipV="1">
          <a:off x="20434300" y="67394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16713</xdr:rowOff>
    </xdr:from>
    <xdr:to>
      <xdr:col>102</xdr:col>
      <xdr:colOff>165100</xdr:colOff>
      <xdr:row>39</xdr:row>
      <xdr:rowOff>118313</xdr:rowOff>
    </xdr:to>
    <xdr:sp macro="" textlink="">
      <xdr:nvSpPr>
        <xdr:cNvPr id="498" name="楕円 497">
          <a:extLst>
            <a:ext uri="{FF2B5EF4-FFF2-40B4-BE49-F238E27FC236}">
              <a16:creationId xmlns:a16="http://schemas.microsoft.com/office/drawing/2014/main" id="{BE5EE2F5-D600-41DA-A1BC-21BBAA713251}"/>
            </a:ext>
          </a:extLst>
        </xdr:cNvPr>
        <xdr:cNvSpPr/>
      </xdr:nvSpPr>
      <xdr:spPr>
        <a:xfrm>
          <a:off x="19494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60198</xdr:rowOff>
    </xdr:from>
    <xdr:to>
      <xdr:col>107</xdr:col>
      <xdr:colOff>50800</xdr:colOff>
      <xdr:row>39</xdr:row>
      <xdr:rowOff>67513</xdr:rowOff>
    </xdr:to>
    <xdr:cxnSp macro="">
      <xdr:nvCxnSpPr>
        <xdr:cNvPr id="499" name="直線コネクタ 498">
          <a:extLst>
            <a:ext uri="{FF2B5EF4-FFF2-40B4-BE49-F238E27FC236}">
              <a16:creationId xmlns:a16="http://schemas.microsoft.com/office/drawing/2014/main" id="{9F84669B-28F7-4283-8C45-8AC0F04B11C4}"/>
            </a:ext>
          </a:extLst>
        </xdr:cNvPr>
        <xdr:cNvCxnSpPr/>
      </xdr:nvCxnSpPr>
      <xdr:spPr>
        <a:xfrm flipV="1">
          <a:off x="19545300" y="674674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29514</xdr:rowOff>
    </xdr:from>
    <xdr:to>
      <xdr:col>98</xdr:col>
      <xdr:colOff>38100</xdr:colOff>
      <xdr:row>39</xdr:row>
      <xdr:rowOff>131114</xdr:rowOff>
    </xdr:to>
    <xdr:sp macro="" textlink="">
      <xdr:nvSpPr>
        <xdr:cNvPr id="500" name="楕円 499">
          <a:extLst>
            <a:ext uri="{FF2B5EF4-FFF2-40B4-BE49-F238E27FC236}">
              <a16:creationId xmlns:a16="http://schemas.microsoft.com/office/drawing/2014/main" id="{BC154794-CAE4-40C4-806C-FF2A6B479382}"/>
            </a:ext>
          </a:extLst>
        </xdr:cNvPr>
        <xdr:cNvSpPr/>
      </xdr:nvSpPr>
      <xdr:spPr>
        <a:xfrm>
          <a:off x="186055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67513</xdr:rowOff>
    </xdr:from>
    <xdr:to>
      <xdr:col>102</xdr:col>
      <xdr:colOff>114300</xdr:colOff>
      <xdr:row>39</xdr:row>
      <xdr:rowOff>80314</xdr:rowOff>
    </xdr:to>
    <xdr:cxnSp macro="">
      <xdr:nvCxnSpPr>
        <xdr:cNvPr id="501" name="直線コネクタ 500">
          <a:extLst>
            <a:ext uri="{FF2B5EF4-FFF2-40B4-BE49-F238E27FC236}">
              <a16:creationId xmlns:a16="http://schemas.microsoft.com/office/drawing/2014/main" id="{6242028F-1EC7-4984-B3CA-302CED23C72E}"/>
            </a:ext>
          </a:extLst>
        </xdr:cNvPr>
        <xdr:cNvCxnSpPr/>
      </xdr:nvCxnSpPr>
      <xdr:spPr>
        <a:xfrm flipV="1">
          <a:off x="18656300" y="67540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4F8FD0AA-50A1-482F-9A90-817BBFE192DB}"/>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B3C7F8C-46C5-4C27-A12B-FC8D0D880086}"/>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A69F7B4-B6FB-475F-A514-2CD0AE71C921}"/>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C77BBBB-61A2-4F2C-8FFA-26CFB3001C59}"/>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120210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8B58A48-B30A-46DF-BD68-7EEECDB335F5}"/>
            </a:ext>
          </a:extLst>
        </xdr:cNvPr>
        <xdr:cNvSpPr txBox="1"/>
      </xdr:nvSpPr>
      <xdr:spPr>
        <a:xfrm>
          <a:off x="210757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127525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D6620F3-19E5-4804-890A-BBF941E3DAAE}"/>
            </a:ext>
          </a:extLst>
        </xdr:cNvPr>
        <xdr:cNvSpPr txBox="1"/>
      </xdr:nvSpPr>
      <xdr:spPr>
        <a:xfrm>
          <a:off x="20199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134840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1E0DFCF-0A85-4BCF-B513-5B821AC2B693}"/>
            </a:ext>
          </a:extLst>
        </xdr:cNvPr>
        <xdr:cNvSpPr txBox="1"/>
      </xdr:nvSpPr>
      <xdr:spPr>
        <a:xfrm>
          <a:off x="193104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147641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9CC4A59-FA90-4C71-B6CC-876EFEA0DA18}"/>
            </a:ext>
          </a:extLst>
        </xdr:cNvPr>
        <xdr:cNvSpPr txBox="1"/>
      </xdr:nvSpPr>
      <xdr:spPr>
        <a:xfrm>
          <a:off x="18421427" y="6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D862BC6-F468-48AA-A3D4-FFA6A75003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0FB87E8-DF9C-49A8-9256-5ED97694FB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120FCC1-9D79-462B-B139-DE701777B8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40D44F4-C2F1-459C-AF4A-B4248D00C5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0BF301A-26BB-47FA-B89D-1EACC6E0C3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A5E45766-7471-4367-AEDB-AB6E252DCE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334A26B-A834-4C9F-97B9-3EA00C07F4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95F871E-9D14-4723-B963-14CF64E09A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B14B26F-EAC1-4A6B-826D-71305C188B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14DD586-8E96-4BE3-9855-0F4A3349DC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4B8CB9A2-9249-406E-A91B-8AF40C851C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85901D40-00C5-4E05-9672-BA1E8B40C92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8134AE2-6708-4290-A311-E71B00152F3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4E7BDBC9-2982-40C9-AA25-78A1F8893AA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C0F92993-534D-4426-99D1-244230C6CD0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EF886314-820A-4B62-966A-6ED0B7646BF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D7BC09E-5F41-4B21-8042-B0473E4B33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CE023A1B-5B8A-44A6-B423-28411DDA4E4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A419D207-88A6-447D-BE23-47661CA5D5D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513E40DC-88F9-4659-BE64-AB374E53DC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7FA064D-2CBD-40DF-B731-AC2687F36E1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8CE3B40-9587-446D-8DE5-D53E2BF2EE8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CC720D30-A3B9-4082-B2AE-38ABE60D02D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17A10EA-A932-4A6D-911A-712A4CC091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CE6A45B-FDA3-48DF-824E-E3F78EFF13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4E255869-84D4-478D-9DF3-55CF36EF81FF}"/>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17E2911-8355-4C5C-BE81-0F5751B8258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2CFEB232-92B9-4CDB-9023-024BF9F1CA3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1FC0B2A8-4C42-4571-A3B3-1FA1BFADB213}"/>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7E473AD8-ECAF-4AEB-ABE5-3B882040B95D}"/>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3223174-0392-4113-90DF-1022807452A5}"/>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1176860E-214F-4E9F-A050-1256B4AA2158}"/>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D2010A4C-8F79-427D-BA3A-DD023D7F1619}"/>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70F90032-F414-4BE0-B1A2-4884A1CE084B}"/>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B8F871F8-8068-4AD7-826D-8F2CD81E1567}"/>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8CB60874-B882-4D06-840D-5D1DB78D51D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691B453-8D55-4CA3-AB4F-348CFD11B3C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33D4D7B-5803-4A30-836D-42092D2A6E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73C51EB-49F7-47DA-AAB9-7E94A94B4C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4F9A1D7-D79F-48A4-B8C0-0B5BF0A782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463577F-1142-4818-9409-34FF1C3CF0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51" name="楕円 550">
          <a:extLst>
            <a:ext uri="{FF2B5EF4-FFF2-40B4-BE49-F238E27FC236}">
              <a16:creationId xmlns:a16="http://schemas.microsoft.com/office/drawing/2014/main" id="{00482454-B298-4D0F-8F4C-03751DEA9C41}"/>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52087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BD5DF08-AB31-4CB5-B91D-A3143A4822CF}"/>
            </a:ext>
          </a:extLst>
        </xdr:cNvPr>
        <xdr:cNvSpPr txBox="1"/>
      </xdr:nvSpPr>
      <xdr:spPr>
        <a:xfrm>
          <a:off x="16357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53" name="楕円 552">
          <a:extLst>
            <a:ext uri="{FF2B5EF4-FFF2-40B4-BE49-F238E27FC236}">
              <a16:creationId xmlns:a16="http://schemas.microsoft.com/office/drawing/2014/main" id="{6767E509-7F90-4AD0-B6A2-4A10B89FE81B}"/>
            </a:ext>
          </a:extLst>
        </xdr:cNvPr>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80010</xdr:rowOff>
    </xdr:to>
    <xdr:cxnSp macro="">
      <xdr:nvCxnSpPr>
        <xdr:cNvPr id="554" name="直線コネクタ 553">
          <a:extLst>
            <a:ext uri="{FF2B5EF4-FFF2-40B4-BE49-F238E27FC236}">
              <a16:creationId xmlns:a16="http://schemas.microsoft.com/office/drawing/2014/main" id="{A4B350ED-1D50-46DB-BC52-D6B49D0130F6}"/>
            </a:ext>
          </a:extLst>
        </xdr:cNvPr>
        <xdr:cNvCxnSpPr/>
      </xdr:nvCxnSpPr>
      <xdr:spPr>
        <a:xfrm>
          <a:off x="15481300" y="1034251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151674</xdr:rowOff>
    </xdr:from>
    <xdr:to>
      <xdr:col>76</xdr:col>
      <xdr:colOff>165100</xdr:colOff>
      <xdr:row>60</xdr:row>
      <xdr:rowOff>81824</xdr:rowOff>
    </xdr:to>
    <xdr:sp macro="" textlink="">
      <xdr:nvSpPr>
        <xdr:cNvPr id="555" name="楕円 554">
          <a:extLst>
            <a:ext uri="{FF2B5EF4-FFF2-40B4-BE49-F238E27FC236}">
              <a16:creationId xmlns:a16="http://schemas.microsoft.com/office/drawing/2014/main" id="{6D06F607-23BA-4222-A916-98B6E12FE325}"/>
            </a:ext>
          </a:extLst>
        </xdr:cNvPr>
        <xdr:cNvSpPr/>
      </xdr:nvSpPr>
      <xdr:spPr>
        <a:xfrm>
          <a:off x="14541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31024</xdr:rowOff>
    </xdr:from>
    <xdr:to>
      <xdr:col>81</xdr:col>
      <xdr:colOff>50800</xdr:colOff>
      <xdr:row>60</xdr:row>
      <xdr:rowOff>55517</xdr:rowOff>
    </xdr:to>
    <xdr:cxnSp macro="">
      <xdr:nvCxnSpPr>
        <xdr:cNvPr id="556" name="直線コネクタ 555">
          <a:extLst>
            <a:ext uri="{FF2B5EF4-FFF2-40B4-BE49-F238E27FC236}">
              <a16:creationId xmlns:a16="http://schemas.microsoft.com/office/drawing/2014/main" id="{BF754FD5-D494-4A6B-83B8-B0304C95715A}"/>
            </a:ext>
          </a:extLst>
        </xdr:cNvPr>
        <xdr:cNvCxnSpPr/>
      </xdr:nvCxnSpPr>
      <xdr:spPr>
        <a:xfrm>
          <a:off x="14592300" y="103180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57" name="楕円 556">
          <a:extLst>
            <a:ext uri="{FF2B5EF4-FFF2-40B4-BE49-F238E27FC236}">
              <a16:creationId xmlns:a16="http://schemas.microsoft.com/office/drawing/2014/main" id="{8DF87C36-D3E3-43AD-B4E8-8D7BF3D2C1C1}"/>
            </a:ext>
          </a:extLst>
        </xdr:cNvPr>
        <xdr:cNvSpPr/>
      </xdr:nvSpPr>
      <xdr:spPr>
        <a:xfrm>
          <a:off x="13652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31024</xdr:rowOff>
    </xdr:to>
    <xdr:cxnSp macro="">
      <xdr:nvCxnSpPr>
        <xdr:cNvPr id="558" name="直線コネクタ 557">
          <a:extLst>
            <a:ext uri="{FF2B5EF4-FFF2-40B4-BE49-F238E27FC236}">
              <a16:creationId xmlns:a16="http://schemas.microsoft.com/office/drawing/2014/main" id="{03DEF70A-44A0-4FC9-B375-68D195F10AB4}"/>
            </a:ext>
          </a:extLst>
        </xdr:cNvPr>
        <xdr:cNvCxnSpPr/>
      </xdr:nvCxnSpPr>
      <xdr:spPr>
        <a:xfrm>
          <a:off x="13703300" y="102935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59" name="楕円 558">
          <a:extLst>
            <a:ext uri="{FF2B5EF4-FFF2-40B4-BE49-F238E27FC236}">
              <a16:creationId xmlns:a16="http://schemas.microsoft.com/office/drawing/2014/main" id="{24BE945D-F265-4E9F-ABF5-E858D36CC9B7}"/>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6531</xdr:rowOff>
    </xdr:to>
    <xdr:cxnSp macro="">
      <xdr:nvCxnSpPr>
        <xdr:cNvPr id="560" name="直線コネクタ 559">
          <a:extLst>
            <a:ext uri="{FF2B5EF4-FFF2-40B4-BE49-F238E27FC236}">
              <a16:creationId xmlns:a16="http://schemas.microsoft.com/office/drawing/2014/main" id="{ACA660DB-E642-4530-B54B-FED08DA095C9}"/>
            </a:ext>
          </a:extLst>
        </xdr:cNvPr>
        <xdr:cNvCxnSpPr/>
      </xdr:nvCxnSpPr>
      <xdr:spPr>
        <a:xfrm>
          <a:off x="12814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AB5FA0DD-0C12-4B7F-A9D0-57C208152F8F}"/>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82EA80D8-0589-4623-A5F7-BF4645A70892}"/>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F950AF9C-022B-4E66-A756-1BC6013CA3B1}"/>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D07DCF26-314E-42BC-B2ED-E59CD18B14A3}"/>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122844</xdr:rowOff>
    </xdr:from>
    <xdr:ext cx="405111" cy="259045"/>
    <xdr:sp macro="" textlink="">
      <xdr:nvSpPr>
        <xdr:cNvPr id="565" name="n_1mainValue【学校施設】&#10;有形固定資産減価償却率">
          <a:extLst>
            <a:ext uri="{FF2B5EF4-FFF2-40B4-BE49-F238E27FC236}">
              <a16:creationId xmlns:a16="http://schemas.microsoft.com/office/drawing/2014/main" id="{C7D36BD0-DB3A-487B-A070-2E7A2080C36E}"/>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98351</xdr:rowOff>
    </xdr:from>
    <xdr:ext cx="405111" cy="259045"/>
    <xdr:sp macro="" textlink="">
      <xdr:nvSpPr>
        <xdr:cNvPr id="566" name="n_2mainValue【学校施設】&#10;有形固定資産減価償却率">
          <a:extLst>
            <a:ext uri="{FF2B5EF4-FFF2-40B4-BE49-F238E27FC236}">
              <a16:creationId xmlns:a16="http://schemas.microsoft.com/office/drawing/2014/main" id="{0A36C8BB-07A0-4688-BA45-864A92A917EB}"/>
            </a:ext>
          </a:extLst>
        </xdr:cNvPr>
        <xdr:cNvSpPr txBox="1"/>
      </xdr:nvSpPr>
      <xdr:spPr>
        <a:xfrm>
          <a:off x="14389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7" name="n_3mainValue【学校施設】&#10;有形固定資産減価償却率">
          <a:extLst>
            <a:ext uri="{FF2B5EF4-FFF2-40B4-BE49-F238E27FC236}">
              <a16:creationId xmlns:a16="http://schemas.microsoft.com/office/drawing/2014/main" id="{8F087F00-F94B-489F-AC48-EE855DB7AFE4}"/>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568" name="n_4mainValue【学校施設】&#10;有形固定資産減価償却率">
          <a:extLst>
            <a:ext uri="{FF2B5EF4-FFF2-40B4-BE49-F238E27FC236}">
              <a16:creationId xmlns:a16="http://schemas.microsoft.com/office/drawing/2014/main" id="{E9DB033A-6F7D-41A7-A178-A5DC3929DED9}"/>
            </a:ext>
          </a:extLst>
        </xdr:cNvPr>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FFD4516-912D-4C33-822A-FEBFA1D569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8D19661-306F-4BCC-A21D-C1381FAFB4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083A533-C0F3-4C46-A665-8D12B787B9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25D421D7-34BE-4F0C-AD93-E1424F663F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32D52F6-01A8-4579-BAB1-B7624068C8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3654D4A-9E40-4B3E-A0E8-A8A2B0A058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17335F7-D442-4494-8478-DFDB6FE233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2F6D678-E597-4B34-87CC-F92950CAAB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674DFDD-669C-4E45-98BF-8AEDCAFBE5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EC00282-FBD3-4DC7-98A7-531F40A8A7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7BA40770-0E7E-4AE5-BEF3-E7248658287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76A7D1C3-1F09-473A-BC5C-7584833D9B3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BC68EE1-0C1F-4086-9657-47457C2C27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2B76A147-13BE-4E5C-BF2D-8A1777A644E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1C4C7B63-9318-4BC7-A197-9E926194E24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560939BA-857A-41B7-BFFA-63E3559682D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BEAB51BA-EA8A-4997-97E5-C6BFF2DCC1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879F665F-CFA3-4920-84F5-FE55290D11FE}"/>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937E333-AFAF-4A0D-9930-7909F3FF50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B956432D-C19C-4E08-9277-50ED421BDEA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94AB3F07-B211-4CF1-94E9-D92FD44A1F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B55186BB-DAE6-4A6F-BEB3-B4DFA9793D06}"/>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C3AD6D79-7436-4859-9105-A0BC8FC79F47}"/>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22A91EE-FEA6-4B7D-A772-DAB67E151E7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E5AB7BBE-CD91-4EB4-8E3B-9A7E3EF38B7A}"/>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ED620128-FF6D-4FEA-8617-ECB52D665E05}"/>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388C64AE-EB79-4025-B19E-A41DD24052E3}"/>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37629FA7-687F-451F-A297-8DEA49B49D9D}"/>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A9053968-925A-4D11-AAAB-C7F1D396012E}"/>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DACE0E96-EE3A-4831-98E1-62C72588C605}"/>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745920EC-0981-4868-9C65-4375AC19709B}"/>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C9487D9C-7FEB-4A5E-8F9E-BE16329ED4B6}"/>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297CF6E-AA15-49EC-BD5C-CE2A41C719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527FFF4-3E06-4709-8CBC-070154419F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997D1C8-5FE9-4419-9426-450480848D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96A0610-6EDF-4FAD-8690-2D8D7CC521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57C13B8-B5EE-44F3-B941-640BD9F060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114157</xdr:rowOff>
    </xdr:from>
    <xdr:to>
      <xdr:col>116</xdr:col>
      <xdr:colOff>114300</xdr:colOff>
      <xdr:row>62</xdr:row>
      <xdr:rowOff>44307</xdr:rowOff>
    </xdr:to>
    <xdr:sp macro="" textlink="">
      <xdr:nvSpPr>
        <xdr:cNvPr id="606" name="楕円 605">
          <a:extLst>
            <a:ext uri="{FF2B5EF4-FFF2-40B4-BE49-F238E27FC236}">
              <a16:creationId xmlns:a16="http://schemas.microsoft.com/office/drawing/2014/main" id="{8FE9DDA9-583E-45E7-9DE6-0251260F5045}"/>
            </a:ext>
          </a:extLst>
        </xdr:cNvPr>
        <xdr:cNvSpPr/>
      </xdr:nvSpPr>
      <xdr:spPr>
        <a:xfrm>
          <a:off x="22110700" y="105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137034</xdr:rowOff>
    </xdr:from>
    <xdr:ext cx="469744" cy="259045"/>
    <xdr:sp macro="" textlink="">
      <xdr:nvSpPr>
        <xdr:cNvPr id="607" name="【学校施設】&#10;一人当たり面積該当値テキスト">
          <a:extLst>
            <a:ext uri="{FF2B5EF4-FFF2-40B4-BE49-F238E27FC236}">
              <a16:creationId xmlns:a16="http://schemas.microsoft.com/office/drawing/2014/main" id="{93BC0431-EAD0-4BEB-9DA3-91D8F6D61D4E}"/>
            </a:ext>
          </a:extLst>
        </xdr:cNvPr>
        <xdr:cNvSpPr txBox="1"/>
      </xdr:nvSpPr>
      <xdr:spPr>
        <a:xfrm>
          <a:off x="22199600" y="104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120055</xdr:rowOff>
    </xdr:from>
    <xdr:to>
      <xdr:col>112</xdr:col>
      <xdr:colOff>38100</xdr:colOff>
      <xdr:row>62</xdr:row>
      <xdr:rowOff>50205</xdr:rowOff>
    </xdr:to>
    <xdr:sp macro="" textlink="">
      <xdr:nvSpPr>
        <xdr:cNvPr id="608" name="楕円 607">
          <a:extLst>
            <a:ext uri="{FF2B5EF4-FFF2-40B4-BE49-F238E27FC236}">
              <a16:creationId xmlns:a16="http://schemas.microsoft.com/office/drawing/2014/main" id="{380D23BA-9EB7-4E86-B486-2CECA7C1D3C9}"/>
            </a:ext>
          </a:extLst>
        </xdr:cNvPr>
        <xdr:cNvSpPr/>
      </xdr:nvSpPr>
      <xdr:spPr>
        <a:xfrm>
          <a:off x="21272500" y="105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164957</xdr:rowOff>
    </xdr:from>
    <xdr:to>
      <xdr:col>116</xdr:col>
      <xdr:colOff>63500</xdr:colOff>
      <xdr:row>61</xdr:row>
      <xdr:rowOff>170855</xdr:rowOff>
    </xdr:to>
    <xdr:cxnSp macro="">
      <xdr:nvCxnSpPr>
        <xdr:cNvPr id="609" name="直線コネクタ 608">
          <a:extLst>
            <a:ext uri="{FF2B5EF4-FFF2-40B4-BE49-F238E27FC236}">
              <a16:creationId xmlns:a16="http://schemas.microsoft.com/office/drawing/2014/main" id="{6A4C8F72-CC6C-4F73-80FF-88B0E8F8A267}"/>
            </a:ext>
          </a:extLst>
        </xdr:cNvPr>
        <xdr:cNvCxnSpPr/>
      </xdr:nvCxnSpPr>
      <xdr:spPr>
        <a:xfrm flipV="1">
          <a:off x="21323300" y="10623407"/>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126411</xdr:rowOff>
    </xdr:from>
    <xdr:to>
      <xdr:col>107</xdr:col>
      <xdr:colOff>101600</xdr:colOff>
      <xdr:row>62</xdr:row>
      <xdr:rowOff>56561</xdr:rowOff>
    </xdr:to>
    <xdr:sp macro="" textlink="">
      <xdr:nvSpPr>
        <xdr:cNvPr id="610" name="楕円 609">
          <a:extLst>
            <a:ext uri="{FF2B5EF4-FFF2-40B4-BE49-F238E27FC236}">
              <a16:creationId xmlns:a16="http://schemas.microsoft.com/office/drawing/2014/main" id="{BB6EC89A-5287-4A42-B729-6B5E9506E57C}"/>
            </a:ext>
          </a:extLst>
        </xdr:cNvPr>
        <xdr:cNvSpPr/>
      </xdr:nvSpPr>
      <xdr:spPr>
        <a:xfrm>
          <a:off x="20383500" y="105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170855</xdr:rowOff>
    </xdr:from>
    <xdr:to>
      <xdr:col>111</xdr:col>
      <xdr:colOff>177800</xdr:colOff>
      <xdr:row>62</xdr:row>
      <xdr:rowOff>5761</xdr:rowOff>
    </xdr:to>
    <xdr:cxnSp macro="">
      <xdr:nvCxnSpPr>
        <xdr:cNvPr id="611" name="直線コネクタ 610">
          <a:extLst>
            <a:ext uri="{FF2B5EF4-FFF2-40B4-BE49-F238E27FC236}">
              <a16:creationId xmlns:a16="http://schemas.microsoft.com/office/drawing/2014/main" id="{E6F44678-021C-4F1E-B13C-725FF1A4EC6E}"/>
            </a:ext>
          </a:extLst>
        </xdr:cNvPr>
        <xdr:cNvCxnSpPr/>
      </xdr:nvCxnSpPr>
      <xdr:spPr>
        <a:xfrm flipV="1">
          <a:off x="20434300" y="10629305"/>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132354</xdr:rowOff>
    </xdr:from>
    <xdr:to>
      <xdr:col>102</xdr:col>
      <xdr:colOff>165100</xdr:colOff>
      <xdr:row>62</xdr:row>
      <xdr:rowOff>62504</xdr:rowOff>
    </xdr:to>
    <xdr:sp macro="" textlink="">
      <xdr:nvSpPr>
        <xdr:cNvPr id="612" name="楕円 611">
          <a:extLst>
            <a:ext uri="{FF2B5EF4-FFF2-40B4-BE49-F238E27FC236}">
              <a16:creationId xmlns:a16="http://schemas.microsoft.com/office/drawing/2014/main" id="{144A5FDA-4B49-4AC5-B7DD-DBD0DD365BAD}"/>
            </a:ext>
          </a:extLst>
        </xdr:cNvPr>
        <xdr:cNvSpPr/>
      </xdr:nvSpPr>
      <xdr:spPr>
        <a:xfrm>
          <a:off x="19494500" y="105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5761</xdr:rowOff>
    </xdr:from>
    <xdr:to>
      <xdr:col>107</xdr:col>
      <xdr:colOff>50800</xdr:colOff>
      <xdr:row>62</xdr:row>
      <xdr:rowOff>11704</xdr:rowOff>
    </xdr:to>
    <xdr:cxnSp macro="">
      <xdr:nvCxnSpPr>
        <xdr:cNvPr id="613" name="直線コネクタ 612">
          <a:extLst>
            <a:ext uri="{FF2B5EF4-FFF2-40B4-BE49-F238E27FC236}">
              <a16:creationId xmlns:a16="http://schemas.microsoft.com/office/drawing/2014/main" id="{D13EA604-1489-4AA6-966D-4E2D72D857C4}"/>
            </a:ext>
          </a:extLst>
        </xdr:cNvPr>
        <xdr:cNvCxnSpPr/>
      </xdr:nvCxnSpPr>
      <xdr:spPr>
        <a:xfrm flipV="1">
          <a:off x="19545300" y="1063566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142276</xdr:rowOff>
    </xdr:from>
    <xdr:to>
      <xdr:col>98</xdr:col>
      <xdr:colOff>38100</xdr:colOff>
      <xdr:row>62</xdr:row>
      <xdr:rowOff>72426</xdr:rowOff>
    </xdr:to>
    <xdr:sp macro="" textlink="">
      <xdr:nvSpPr>
        <xdr:cNvPr id="614" name="楕円 613">
          <a:extLst>
            <a:ext uri="{FF2B5EF4-FFF2-40B4-BE49-F238E27FC236}">
              <a16:creationId xmlns:a16="http://schemas.microsoft.com/office/drawing/2014/main" id="{F9E0FF43-8E1F-4CC4-AD56-07DA514F5529}"/>
            </a:ext>
          </a:extLst>
        </xdr:cNvPr>
        <xdr:cNvSpPr/>
      </xdr:nvSpPr>
      <xdr:spPr>
        <a:xfrm>
          <a:off x="18605500" y="106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11704</xdr:rowOff>
    </xdr:from>
    <xdr:to>
      <xdr:col>102</xdr:col>
      <xdr:colOff>114300</xdr:colOff>
      <xdr:row>62</xdr:row>
      <xdr:rowOff>21626</xdr:rowOff>
    </xdr:to>
    <xdr:cxnSp macro="">
      <xdr:nvCxnSpPr>
        <xdr:cNvPr id="615" name="直線コネクタ 614">
          <a:extLst>
            <a:ext uri="{FF2B5EF4-FFF2-40B4-BE49-F238E27FC236}">
              <a16:creationId xmlns:a16="http://schemas.microsoft.com/office/drawing/2014/main" id="{5A4CF5AB-D4C0-4005-A606-AFE1D49A240F}"/>
            </a:ext>
          </a:extLst>
        </xdr:cNvPr>
        <xdr:cNvCxnSpPr/>
      </xdr:nvCxnSpPr>
      <xdr:spPr>
        <a:xfrm flipV="1">
          <a:off x="18656300" y="10641604"/>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AC31C89D-184F-4F97-A04A-82A5958B233D}"/>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9401AB98-422A-4B44-BB07-8F9C0B714555}"/>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C6344DF5-79B0-405E-94B1-61081C3FD8EF}"/>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94C0ECF3-1B30-43A5-A1F0-ABFD5B41E8EC}"/>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66732</xdr:rowOff>
    </xdr:from>
    <xdr:ext cx="469744" cy="259045"/>
    <xdr:sp macro="" textlink="">
      <xdr:nvSpPr>
        <xdr:cNvPr id="620" name="n_1mainValue【学校施設】&#10;一人当たり面積">
          <a:extLst>
            <a:ext uri="{FF2B5EF4-FFF2-40B4-BE49-F238E27FC236}">
              <a16:creationId xmlns:a16="http://schemas.microsoft.com/office/drawing/2014/main" id="{FBBAFED5-50F1-4578-ABC6-8126397A9FD6}"/>
            </a:ext>
          </a:extLst>
        </xdr:cNvPr>
        <xdr:cNvSpPr txBox="1"/>
      </xdr:nvSpPr>
      <xdr:spPr>
        <a:xfrm>
          <a:off x="21075727" y="103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73088</xdr:rowOff>
    </xdr:from>
    <xdr:ext cx="469744" cy="259045"/>
    <xdr:sp macro="" textlink="">
      <xdr:nvSpPr>
        <xdr:cNvPr id="621" name="n_2mainValue【学校施設】&#10;一人当たり面積">
          <a:extLst>
            <a:ext uri="{FF2B5EF4-FFF2-40B4-BE49-F238E27FC236}">
              <a16:creationId xmlns:a16="http://schemas.microsoft.com/office/drawing/2014/main" id="{079F87D4-F04B-4398-87E0-ADD9D7350D88}"/>
            </a:ext>
          </a:extLst>
        </xdr:cNvPr>
        <xdr:cNvSpPr txBox="1"/>
      </xdr:nvSpPr>
      <xdr:spPr>
        <a:xfrm>
          <a:off x="20199427" y="103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79031</xdr:rowOff>
    </xdr:from>
    <xdr:ext cx="469744" cy="259045"/>
    <xdr:sp macro="" textlink="">
      <xdr:nvSpPr>
        <xdr:cNvPr id="622" name="n_3mainValue【学校施設】&#10;一人当たり面積">
          <a:extLst>
            <a:ext uri="{FF2B5EF4-FFF2-40B4-BE49-F238E27FC236}">
              <a16:creationId xmlns:a16="http://schemas.microsoft.com/office/drawing/2014/main" id="{234CBD78-C476-48D2-8896-E67E012619B6}"/>
            </a:ext>
          </a:extLst>
        </xdr:cNvPr>
        <xdr:cNvSpPr txBox="1"/>
      </xdr:nvSpPr>
      <xdr:spPr>
        <a:xfrm>
          <a:off x="19310427" y="103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88953</xdr:rowOff>
    </xdr:from>
    <xdr:ext cx="469744" cy="259045"/>
    <xdr:sp macro="" textlink="">
      <xdr:nvSpPr>
        <xdr:cNvPr id="623" name="n_4mainValue【学校施設】&#10;一人当たり面積">
          <a:extLst>
            <a:ext uri="{FF2B5EF4-FFF2-40B4-BE49-F238E27FC236}">
              <a16:creationId xmlns:a16="http://schemas.microsoft.com/office/drawing/2014/main" id="{8DD5F81A-9C47-4A7F-8195-6588E2D9FD56}"/>
            </a:ext>
          </a:extLst>
        </xdr:cNvPr>
        <xdr:cNvSpPr txBox="1"/>
      </xdr:nvSpPr>
      <xdr:spPr>
        <a:xfrm>
          <a:off x="18421427" y="1037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A25F76AC-8F96-49AF-AE31-7DA236815C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D6981AB2-804C-4DCB-A7A1-87958CFB49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F40550-ED10-46A5-97A1-922382B134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A8646FA-BB5B-4957-964D-835FD3C244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0C73EE1-A1C1-414B-8A5D-84EF32B94C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7E6A6944-9F24-43D4-ABB2-F21CDBF6C2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C0A24737-4BBC-4DD1-9518-8A20188316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FD881DB-599E-451A-B6EC-C801E43C056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FE34629-5CAB-44F3-992B-CEFD2A32B9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FC28117C-8B54-4344-8A89-945207FC59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7C7739F3-C790-4154-86EE-C798578C5A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2DE41334-27A1-427A-89B9-C38DF9002A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B954C8E-B45B-4DFA-BD20-31F21BC436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E62FB91-43F0-4FCE-86EF-F6DAB982AF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B891EF46-57DB-4212-994C-0F061C5939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756495C-7E53-4EFE-955D-3921B34A90C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D17442D2-8F93-4E0B-B2DE-01638E1131C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1DF8792C-8F99-4062-A13A-10C16ADCAD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D739AD3D-6DC9-4CA0-B0C8-29DCF93A07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B677EF5-7A32-43CC-8C31-6BF7805964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92C0CFC-079C-4224-9241-5D6B8BBD81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8E2253B-3EAF-44A0-9CC5-2F5E731D21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FB0BDCB-F458-49A5-A241-24CE0767B3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F146FDB-61AD-4354-9F7E-688A7DF9BA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73A47A2-922F-4EE2-AE4E-2AD534C729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3C4B4DD8-43F5-4CFB-BE85-162F3DFC5F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D576F85E-DEFE-405D-8F1B-02254C9173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264E4193-BE7C-4FDE-A4EB-100596F17A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E95F1AD0-D052-4487-B2DB-7BD116D4B5F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F7947BA2-EAA6-4F87-9C97-D18142FC3F0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13BD5EA3-DD87-4C8B-917E-0D5571F306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8A4FD1E-1D8F-4BB5-BFDF-0AE2B7EEA48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B5F5AA3E-3919-43EE-9D40-21618BB4E4E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6588DF59-895E-4725-B0B0-555C2DF3AD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841E6002-169E-4C60-8F11-64781140682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4DF7A0D7-685F-4E5A-986D-D2FB46098E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CF6B5839-49DC-4D9D-8906-F8973104F61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E95341CB-0A79-45D9-959D-23647704A6A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27218B02-C927-4477-B2C4-65234E0DDD4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CDBD1E5B-97FC-470F-B8DF-E384C97326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58D1FC3F-3AF7-4059-9DEE-70B6A8F899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C97ECCBE-F73D-4A40-9F9D-E1A935FDB9FE}"/>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60B59850-69E4-4BB0-9F60-8BDE6E8FFCF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47FE78CC-4825-44DB-84CA-6BD89ABD6BE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1C998FDB-3EDA-425E-8B7F-87242006E02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DE4F8836-F6EF-4149-A5E9-2DC540A95F4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3DDC5926-9EF7-4C72-B29C-8D76CA8844D8}"/>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0DBE716F-BD71-46CD-8091-A4F3F17CCC28}"/>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83D8C68E-BE41-4B44-AB3A-5612A2FD6CDD}"/>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40ECB918-3486-40E4-9855-0FD49959233F}"/>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94B769E1-4CB7-418B-A72F-68FE500E3C9C}"/>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5FDC5E5B-32D2-4699-8AA1-D870A533ACFD}"/>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555D1EB-4215-4F6F-AD38-C3753094C9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FE5A715-36EE-4B3B-A13B-BD79D15B0B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C7E3DDE-01A6-4DE2-8632-8EFD82AC49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3D67164-0240-4894-BE1E-E84A32351A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C36D683-F2FE-438A-A943-E54323A8CA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681" name="楕円 680">
          <a:extLst>
            <a:ext uri="{FF2B5EF4-FFF2-40B4-BE49-F238E27FC236}">
              <a16:creationId xmlns:a16="http://schemas.microsoft.com/office/drawing/2014/main" id="{E8C67C1C-55E4-49B1-AA85-C36309460CFB}"/>
            </a:ext>
          </a:extLst>
        </xdr:cNvPr>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93634</xdr:rowOff>
    </xdr:from>
    <xdr:ext cx="405111" cy="259045"/>
    <xdr:sp macro="" textlink="">
      <xdr:nvSpPr>
        <xdr:cNvPr id="682" name="【公民館】&#10;有形固定資産減価償却率該当値テキスト">
          <a:extLst>
            <a:ext uri="{FF2B5EF4-FFF2-40B4-BE49-F238E27FC236}">
              <a16:creationId xmlns:a16="http://schemas.microsoft.com/office/drawing/2014/main" id="{82DA7C18-539E-4F50-937A-1DA349193FC7}"/>
            </a:ext>
          </a:extLst>
        </xdr:cNvPr>
        <xdr:cNvSpPr txBox="1"/>
      </xdr:nvSpPr>
      <xdr:spPr>
        <a:xfrm>
          <a:off x="16357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83" name="楕円 682">
          <a:extLst>
            <a:ext uri="{FF2B5EF4-FFF2-40B4-BE49-F238E27FC236}">
              <a16:creationId xmlns:a16="http://schemas.microsoft.com/office/drawing/2014/main" id="{FBAD13A9-429D-48C1-901E-72930F50844B}"/>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166007</xdr:rowOff>
    </xdr:to>
    <xdr:cxnSp macro="">
      <xdr:nvCxnSpPr>
        <xdr:cNvPr id="684" name="直線コネクタ 683">
          <a:extLst>
            <a:ext uri="{FF2B5EF4-FFF2-40B4-BE49-F238E27FC236}">
              <a16:creationId xmlns:a16="http://schemas.microsoft.com/office/drawing/2014/main" id="{D48C1699-FECD-48D9-9DC9-CB66CB203C92}"/>
            </a:ext>
          </a:extLst>
        </xdr:cNvPr>
        <xdr:cNvCxnSpPr/>
      </xdr:nvCxnSpPr>
      <xdr:spPr>
        <a:xfrm>
          <a:off x="15481300" y="1813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85" name="楕円 684">
          <a:extLst>
            <a:ext uri="{FF2B5EF4-FFF2-40B4-BE49-F238E27FC236}">
              <a16:creationId xmlns:a16="http://schemas.microsoft.com/office/drawing/2014/main" id="{F1638C15-F5D6-4D61-B4FA-F4A7F2A813FF}"/>
            </a:ext>
          </a:extLst>
        </xdr:cNvPr>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686" name="直線コネクタ 685">
          <a:extLst>
            <a:ext uri="{FF2B5EF4-FFF2-40B4-BE49-F238E27FC236}">
              <a16:creationId xmlns:a16="http://schemas.microsoft.com/office/drawing/2014/main" id="{68EE5EAE-8C6E-40EC-88BE-C13C1ADEFD2B}"/>
            </a:ext>
          </a:extLst>
        </xdr:cNvPr>
        <xdr:cNvCxnSpPr/>
      </xdr:nvCxnSpPr>
      <xdr:spPr>
        <a:xfrm>
          <a:off x="14592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687" name="楕円 686">
          <a:extLst>
            <a:ext uri="{FF2B5EF4-FFF2-40B4-BE49-F238E27FC236}">
              <a16:creationId xmlns:a16="http://schemas.microsoft.com/office/drawing/2014/main" id="{86EE4C5D-C77B-4FE5-80C6-E3F2B06D2483}"/>
            </a:ext>
          </a:extLst>
        </xdr:cNvPr>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100693</xdr:rowOff>
    </xdr:to>
    <xdr:cxnSp macro="">
      <xdr:nvCxnSpPr>
        <xdr:cNvPr id="688" name="直線コネクタ 687">
          <a:extLst>
            <a:ext uri="{FF2B5EF4-FFF2-40B4-BE49-F238E27FC236}">
              <a16:creationId xmlns:a16="http://schemas.microsoft.com/office/drawing/2014/main" id="{482C01E8-D52C-4FBF-9A3A-B635D3CD61F9}"/>
            </a:ext>
          </a:extLst>
        </xdr:cNvPr>
        <xdr:cNvCxnSpPr/>
      </xdr:nvCxnSpPr>
      <xdr:spPr>
        <a:xfrm>
          <a:off x="13703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689" name="楕円 688">
          <a:extLst>
            <a:ext uri="{FF2B5EF4-FFF2-40B4-BE49-F238E27FC236}">
              <a16:creationId xmlns:a16="http://schemas.microsoft.com/office/drawing/2014/main" id="{94C30DEA-5B70-46A2-98A3-766BF9DF4603}"/>
            </a:ext>
          </a:extLst>
        </xdr:cNvPr>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68036</xdr:rowOff>
    </xdr:to>
    <xdr:cxnSp macro="">
      <xdr:nvCxnSpPr>
        <xdr:cNvPr id="690" name="直線コネクタ 689">
          <a:extLst>
            <a:ext uri="{FF2B5EF4-FFF2-40B4-BE49-F238E27FC236}">
              <a16:creationId xmlns:a16="http://schemas.microsoft.com/office/drawing/2014/main" id="{A5A4DDF5-730A-4E01-A8A3-70587BD8F802}"/>
            </a:ext>
          </a:extLst>
        </xdr:cNvPr>
        <xdr:cNvCxnSpPr/>
      </xdr:nvCxnSpPr>
      <xdr:spPr>
        <a:xfrm>
          <a:off x="12814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5C3C0DB3-00FD-4391-90F3-56EB59249751}"/>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5B83B3AE-7C58-404B-B692-1CD530ABAE0F}"/>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a:extLst>
            <a:ext uri="{FF2B5EF4-FFF2-40B4-BE49-F238E27FC236}">
              <a16:creationId xmlns:a16="http://schemas.microsoft.com/office/drawing/2014/main" id="{D1E03F6B-35F2-44D6-B70E-BEDBA13170C8}"/>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a:extLst>
            <a:ext uri="{FF2B5EF4-FFF2-40B4-BE49-F238E27FC236}">
              <a16:creationId xmlns:a16="http://schemas.microsoft.com/office/drawing/2014/main" id="{28DCAF89-29BB-4FE6-BECC-B3D2C7AA9E72}"/>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29227</xdr:rowOff>
    </xdr:from>
    <xdr:ext cx="405111" cy="259045"/>
    <xdr:sp macro="" textlink="">
      <xdr:nvSpPr>
        <xdr:cNvPr id="695" name="n_1mainValue【公民館】&#10;有形固定資産減価償却率">
          <a:extLst>
            <a:ext uri="{FF2B5EF4-FFF2-40B4-BE49-F238E27FC236}">
              <a16:creationId xmlns:a16="http://schemas.microsoft.com/office/drawing/2014/main" id="{007D5D15-EEE9-4AD7-B209-74DB526B2F05}"/>
            </a:ext>
          </a:extLst>
        </xdr:cNvPr>
        <xdr:cNvSpPr txBox="1"/>
      </xdr:nvSpPr>
      <xdr:spPr>
        <a:xfrm>
          <a:off x="15266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168020</xdr:rowOff>
    </xdr:from>
    <xdr:ext cx="405111" cy="259045"/>
    <xdr:sp macro="" textlink="">
      <xdr:nvSpPr>
        <xdr:cNvPr id="696" name="n_2mainValue【公民館】&#10;有形固定資産減価償却率">
          <a:extLst>
            <a:ext uri="{FF2B5EF4-FFF2-40B4-BE49-F238E27FC236}">
              <a16:creationId xmlns:a16="http://schemas.microsoft.com/office/drawing/2014/main" id="{60C5A941-976F-41FE-9F36-A46D3E0719E5}"/>
            </a:ext>
          </a:extLst>
        </xdr:cNvPr>
        <xdr:cNvSpPr txBox="1"/>
      </xdr:nvSpPr>
      <xdr:spPr>
        <a:xfrm>
          <a:off x="14389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135363</xdr:rowOff>
    </xdr:from>
    <xdr:ext cx="405111" cy="259045"/>
    <xdr:sp macro="" textlink="">
      <xdr:nvSpPr>
        <xdr:cNvPr id="697" name="n_3mainValue【公民館】&#10;有形固定資産減価償却率">
          <a:extLst>
            <a:ext uri="{FF2B5EF4-FFF2-40B4-BE49-F238E27FC236}">
              <a16:creationId xmlns:a16="http://schemas.microsoft.com/office/drawing/2014/main" id="{437683CB-94B5-4A1C-A8F9-6352969C86D5}"/>
            </a:ext>
          </a:extLst>
        </xdr:cNvPr>
        <xdr:cNvSpPr txBox="1"/>
      </xdr:nvSpPr>
      <xdr:spPr>
        <a:xfrm>
          <a:off x="13500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698" name="n_4mainValue【公民館】&#10;有形固定資産減価償却率">
          <a:extLst>
            <a:ext uri="{FF2B5EF4-FFF2-40B4-BE49-F238E27FC236}">
              <a16:creationId xmlns:a16="http://schemas.microsoft.com/office/drawing/2014/main" id="{59545916-C90D-4813-9A33-E2AEBC2EEFF3}"/>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6CD43DF2-B90E-44E4-BFAD-DF9669D5AF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318A2389-0FE0-4704-BBA9-6C09BAB24E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D2C32295-5C2A-4ADE-965F-415456523C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37B26D0A-9B5E-446C-9D4A-7A6C543410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7683993D-32F3-42B5-B178-7880A351F6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46695319-532C-4611-B1E1-4B7563E705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5E4569B3-1E17-4AB2-B633-7F2988B21A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5B275F4-A676-4B0D-93CB-4F7166D3629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4484BAE6-D7B4-4EF9-844E-E10D9C26FB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4B7E34E5-23A2-4EF1-83A1-2328C6EB4A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96DA6631-80A1-4B0B-80F3-38C3FC916A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9CE2C7B5-282F-4947-A72B-3067F5C8C77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6471DEBF-8A93-4C3A-BBE8-700C6B30D4E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1B7A2533-2D57-4BA2-B478-BD057B12CD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5453EAF-E0E9-4E81-A8E3-00C777F0B4B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28BCA158-2F20-4783-B3CF-699E6EBA4E3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2546A2E1-B2CF-4C45-83A0-84C8418932D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8CA1EFF9-FAA8-4FDB-9D60-DA6AA3EB1FB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6FE5FD73-554F-4141-A5EC-8C0A1377515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108794D7-160A-4C82-80D9-6721B58C91C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1AC17E8F-D01B-4D7E-A075-2825B7AC07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A0A50740-D184-4A8A-AB13-EC9F461EA07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656D6982-B97E-4508-856E-09EEFFE2BF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87A87AD0-2703-4C02-AE30-BAE1430BFFB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C19F679F-8957-4DD5-B78E-E2BBAA9B3FCF}"/>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ED2CF10F-7F18-412F-94DF-9920BF9E87D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9EBC608D-40DB-4C8D-8CC5-4875F3F14ABE}"/>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2A91139D-0427-4C7E-8731-9B298DDF5D66}"/>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EF4521B5-0051-47C7-9EF6-27A76BC795FD}"/>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47AEBDCA-C514-4D63-8934-A6733B1E72C3}"/>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7B15FA15-B680-4477-A491-068F75BC0734}"/>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B95F5C19-17AF-4377-B968-2F53D48AFC0E}"/>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8787D757-2318-4A57-8F95-17CA63CAA793}"/>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01A18A5D-E6B0-41E0-8CEB-809AD89198A9}"/>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906DE5E-AED0-429C-889F-DE610AE665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5BD84DE-EA54-461A-A774-AD8DC96828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0440275-1303-429F-9378-E5FDB3C51D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6D2F233-524D-4E56-95BB-1C7AAEA90F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ED5551F-6AE1-463C-A6E0-96B1FD5280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58089</xdr:rowOff>
    </xdr:from>
    <xdr:to>
      <xdr:col>116</xdr:col>
      <xdr:colOff>114300</xdr:colOff>
      <xdr:row>108</xdr:row>
      <xdr:rowOff>159689</xdr:rowOff>
    </xdr:to>
    <xdr:sp macro="" textlink="">
      <xdr:nvSpPr>
        <xdr:cNvPr id="738" name="楕円 737">
          <a:extLst>
            <a:ext uri="{FF2B5EF4-FFF2-40B4-BE49-F238E27FC236}">
              <a16:creationId xmlns:a16="http://schemas.microsoft.com/office/drawing/2014/main" id="{EF5F18FD-6EE0-47E8-AA7C-A50124573B79}"/>
            </a:ext>
          </a:extLst>
        </xdr:cNvPr>
        <xdr:cNvSpPr/>
      </xdr:nvSpPr>
      <xdr:spPr>
        <a:xfrm>
          <a:off x="22110700" y="18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2ABBBD53-FE3D-4C21-869C-003696913D46}"/>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58776</xdr:rowOff>
    </xdr:from>
    <xdr:to>
      <xdr:col>112</xdr:col>
      <xdr:colOff>38100</xdr:colOff>
      <xdr:row>108</xdr:row>
      <xdr:rowOff>160376</xdr:rowOff>
    </xdr:to>
    <xdr:sp macro="" textlink="">
      <xdr:nvSpPr>
        <xdr:cNvPr id="740" name="楕円 739">
          <a:extLst>
            <a:ext uri="{FF2B5EF4-FFF2-40B4-BE49-F238E27FC236}">
              <a16:creationId xmlns:a16="http://schemas.microsoft.com/office/drawing/2014/main" id="{C201CEA7-94CA-4D11-B462-6EEE531E1710}"/>
            </a:ext>
          </a:extLst>
        </xdr:cNvPr>
        <xdr:cNvSpPr/>
      </xdr:nvSpPr>
      <xdr:spPr>
        <a:xfrm>
          <a:off x="21272500" y="185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108889</xdr:rowOff>
    </xdr:from>
    <xdr:to>
      <xdr:col>116</xdr:col>
      <xdr:colOff>63500</xdr:colOff>
      <xdr:row>108</xdr:row>
      <xdr:rowOff>109576</xdr:rowOff>
    </xdr:to>
    <xdr:cxnSp macro="">
      <xdr:nvCxnSpPr>
        <xdr:cNvPr id="741" name="直線コネクタ 740">
          <a:extLst>
            <a:ext uri="{FF2B5EF4-FFF2-40B4-BE49-F238E27FC236}">
              <a16:creationId xmlns:a16="http://schemas.microsoft.com/office/drawing/2014/main" id="{6AC2AC2A-545D-4AC4-9DF6-681AA33DFDE2}"/>
            </a:ext>
          </a:extLst>
        </xdr:cNvPr>
        <xdr:cNvCxnSpPr/>
      </xdr:nvCxnSpPr>
      <xdr:spPr>
        <a:xfrm flipV="1">
          <a:off x="21323300" y="18625489"/>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59613</xdr:rowOff>
    </xdr:from>
    <xdr:to>
      <xdr:col>107</xdr:col>
      <xdr:colOff>101600</xdr:colOff>
      <xdr:row>108</xdr:row>
      <xdr:rowOff>161213</xdr:rowOff>
    </xdr:to>
    <xdr:sp macro="" textlink="">
      <xdr:nvSpPr>
        <xdr:cNvPr id="742" name="楕円 741">
          <a:extLst>
            <a:ext uri="{FF2B5EF4-FFF2-40B4-BE49-F238E27FC236}">
              <a16:creationId xmlns:a16="http://schemas.microsoft.com/office/drawing/2014/main" id="{0B837A29-854B-42A1-9842-0DE2283848BF}"/>
            </a:ext>
          </a:extLst>
        </xdr:cNvPr>
        <xdr:cNvSpPr/>
      </xdr:nvSpPr>
      <xdr:spPr>
        <a:xfrm>
          <a:off x="20383500" y="185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109576</xdr:rowOff>
    </xdr:from>
    <xdr:to>
      <xdr:col>111</xdr:col>
      <xdr:colOff>177800</xdr:colOff>
      <xdr:row>108</xdr:row>
      <xdr:rowOff>110413</xdr:rowOff>
    </xdr:to>
    <xdr:cxnSp macro="">
      <xdr:nvCxnSpPr>
        <xdr:cNvPr id="743" name="直線コネクタ 742">
          <a:extLst>
            <a:ext uri="{FF2B5EF4-FFF2-40B4-BE49-F238E27FC236}">
              <a16:creationId xmlns:a16="http://schemas.microsoft.com/office/drawing/2014/main" id="{D06A41AB-2CFD-4C5F-B8D0-5578B4EE612A}"/>
            </a:ext>
          </a:extLst>
        </xdr:cNvPr>
        <xdr:cNvCxnSpPr/>
      </xdr:nvCxnSpPr>
      <xdr:spPr>
        <a:xfrm flipV="1">
          <a:off x="20434300" y="1862617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60376</xdr:rowOff>
    </xdr:from>
    <xdr:to>
      <xdr:col>102</xdr:col>
      <xdr:colOff>165100</xdr:colOff>
      <xdr:row>108</xdr:row>
      <xdr:rowOff>161976</xdr:rowOff>
    </xdr:to>
    <xdr:sp macro="" textlink="">
      <xdr:nvSpPr>
        <xdr:cNvPr id="744" name="楕円 743">
          <a:extLst>
            <a:ext uri="{FF2B5EF4-FFF2-40B4-BE49-F238E27FC236}">
              <a16:creationId xmlns:a16="http://schemas.microsoft.com/office/drawing/2014/main" id="{FB6605B9-2F93-473A-AFBF-3B34F881B3F6}"/>
            </a:ext>
          </a:extLst>
        </xdr:cNvPr>
        <xdr:cNvSpPr/>
      </xdr:nvSpPr>
      <xdr:spPr>
        <a:xfrm>
          <a:off x="19494500" y="185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110413</xdr:rowOff>
    </xdr:from>
    <xdr:to>
      <xdr:col>107</xdr:col>
      <xdr:colOff>50800</xdr:colOff>
      <xdr:row>108</xdr:row>
      <xdr:rowOff>111176</xdr:rowOff>
    </xdr:to>
    <xdr:cxnSp macro="">
      <xdr:nvCxnSpPr>
        <xdr:cNvPr id="745" name="直線コネクタ 744">
          <a:extLst>
            <a:ext uri="{FF2B5EF4-FFF2-40B4-BE49-F238E27FC236}">
              <a16:creationId xmlns:a16="http://schemas.microsoft.com/office/drawing/2014/main" id="{DC2C9AF2-BD9E-43C4-8DE0-5C9A7D0E7B05}"/>
            </a:ext>
          </a:extLst>
        </xdr:cNvPr>
        <xdr:cNvCxnSpPr/>
      </xdr:nvCxnSpPr>
      <xdr:spPr>
        <a:xfrm flipV="1">
          <a:off x="19545300" y="186270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61595</xdr:rowOff>
    </xdr:from>
    <xdr:to>
      <xdr:col>98</xdr:col>
      <xdr:colOff>38100</xdr:colOff>
      <xdr:row>108</xdr:row>
      <xdr:rowOff>163195</xdr:rowOff>
    </xdr:to>
    <xdr:sp macro="" textlink="">
      <xdr:nvSpPr>
        <xdr:cNvPr id="746" name="楕円 745">
          <a:extLst>
            <a:ext uri="{FF2B5EF4-FFF2-40B4-BE49-F238E27FC236}">
              <a16:creationId xmlns:a16="http://schemas.microsoft.com/office/drawing/2014/main" id="{29BC5A4F-9641-4045-AB83-0FED9590ABF6}"/>
            </a:ext>
          </a:extLst>
        </xdr:cNvPr>
        <xdr:cNvSpPr/>
      </xdr:nvSpPr>
      <xdr:spPr>
        <a:xfrm>
          <a:off x="18605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111176</xdr:rowOff>
    </xdr:from>
    <xdr:to>
      <xdr:col>102</xdr:col>
      <xdr:colOff>114300</xdr:colOff>
      <xdr:row>108</xdr:row>
      <xdr:rowOff>112395</xdr:rowOff>
    </xdr:to>
    <xdr:cxnSp macro="">
      <xdr:nvCxnSpPr>
        <xdr:cNvPr id="747" name="直線コネクタ 746">
          <a:extLst>
            <a:ext uri="{FF2B5EF4-FFF2-40B4-BE49-F238E27FC236}">
              <a16:creationId xmlns:a16="http://schemas.microsoft.com/office/drawing/2014/main" id="{34A109D7-0D24-476D-BAA2-84B82927049F}"/>
            </a:ext>
          </a:extLst>
        </xdr:cNvPr>
        <xdr:cNvCxnSpPr/>
      </xdr:nvCxnSpPr>
      <xdr:spPr>
        <a:xfrm flipV="1">
          <a:off x="18656300" y="1862777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8777952B-3B75-4B40-A65B-452082D0E537}"/>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25FABE26-174A-4EA1-97AA-E0B0502E78FD}"/>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FAA4AA4F-587D-4996-8F63-4FEF84DBE725}"/>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666D18AB-86A1-41BC-B14F-726FACCFDBDE}"/>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151503</xdr:rowOff>
    </xdr:from>
    <xdr:ext cx="469744" cy="259045"/>
    <xdr:sp macro="" textlink="">
      <xdr:nvSpPr>
        <xdr:cNvPr id="752" name="n_1mainValue【公民館】&#10;一人当たり面積">
          <a:extLst>
            <a:ext uri="{FF2B5EF4-FFF2-40B4-BE49-F238E27FC236}">
              <a16:creationId xmlns:a16="http://schemas.microsoft.com/office/drawing/2014/main" id="{246A552D-2EDE-4A83-811A-69CAAA1655D7}"/>
            </a:ext>
          </a:extLst>
        </xdr:cNvPr>
        <xdr:cNvSpPr txBox="1"/>
      </xdr:nvSpPr>
      <xdr:spPr>
        <a:xfrm>
          <a:off x="21075727" y="186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152340</xdr:rowOff>
    </xdr:from>
    <xdr:ext cx="469744" cy="259045"/>
    <xdr:sp macro="" textlink="">
      <xdr:nvSpPr>
        <xdr:cNvPr id="753" name="n_2mainValue【公民館】&#10;一人当たり面積">
          <a:extLst>
            <a:ext uri="{FF2B5EF4-FFF2-40B4-BE49-F238E27FC236}">
              <a16:creationId xmlns:a16="http://schemas.microsoft.com/office/drawing/2014/main" id="{88C4441A-B144-4E09-A9BD-BEE602544E75}"/>
            </a:ext>
          </a:extLst>
        </xdr:cNvPr>
        <xdr:cNvSpPr txBox="1"/>
      </xdr:nvSpPr>
      <xdr:spPr>
        <a:xfrm>
          <a:off x="20199427" y="186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153103</xdr:rowOff>
    </xdr:from>
    <xdr:ext cx="469744" cy="259045"/>
    <xdr:sp macro="" textlink="">
      <xdr:nvSpPr>
        <xdr:cNvPr id="754" name="n_3mainValue【公民館】&#10;一人当たり面積">
          <a:extLst>
            <a:ext uri="{FF2B5EF4-FFF2-40B4-BE49-F238E27FC236}">
              <a16:creationId xmlns:a16="http://schemas.microsoft.com/office/drawing/2014/main" id="{1D912917-C7E8-45D1-AC88-7B43AE3C57B4}"/>
            </a:ext>
          </a:extLst>
        </xdr:cNvPr>
        <xdr:cNvSpPr txBox="1"/>
      </xdr:nvSpPr>
      <xdr:spPr>
        <a:xfrm>
          <a:off x="19310427" y="1866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154322</xdr:rowOff>
    </xdr:from>
    <xdr:ext cx="469744" cy="259045"/>
    <xdr:sp macro="" textlink="">
      <xdr:nvSpPr>
        <xdr:cNvPr id="755" name="n_4mainValue【公民館】&#10;一人当たり面積">
          <a:extLst>
            <a:ext uri="{FF2B5EF4-FFF2-40B4-BE49-F238E27FC236}">
              <a16:creationId xmlns:a16="http://schemas.microsoft.com/office/drawing/2014/main" id="{E3819D4E-19F1-486B-851F-75BF484425D1}"/>
            </a:ext>
          </a:extLst>
        </xdr:cNvPr>
        <xdr:cNvSpPr txBox="1"/>
      </xdr:nvSpPr>
      <xdr:spPr>
        <a:xfrm>
          <a:off x="18421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B65BCAE-D0B3-47A3-87AD-62C42B522D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B9F5DBC9-D1FF-4392-BA55-6B91D81306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79522A1F-8554-4A11-A3C6-230D6C5872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道路・橋梁の減価償却率について、類似団体と比較して低くなっている。離島の小さな町であり、インフラ整備が本土に比べると遅かったことと、改良・更新を計画的に行ってきたことが要因と考えられる。</a:t>
          </a:r>
          <a:endParaRPr lang="ja-JP" altLang="ja-JP" sz="1400">
            <a:effectLst/>
          </a:endParaRPr>
        </a:p>
        <a:p>
          <a:r>
            <a:rPr kumimoji="1" lang="ja-JP" altLang="ja-JP" sz="1100">
              <a:solidFill>
                <a:schemeClr val="dk1"/>
              </a:solidFill>
              <a:effectLst/>
              <a:latin typeface="+mn-lt"/>
              <a:ea typeface="+mn-ea"/>
              <a:cs typeface="+mn-cs"/>
            </a:rPr>
            <a:t>学校施設については、平成２８年度に町立中学校を新設したことにより、減価償却率が大きく下がっている。また、令和</a:t>
          </a:r>
          <a:r>
            <a:rPr kumimoji="1" lang="ja-JP" altLang="en-US" sz="1100">
              <a:solidFill>
                <a:schemeClr val="dk1"/>
              </a:solidFill>
              <a:effectLst/>
              <a:latin typeface="+mn-lt"/>
              <a:ea typeface="+mn-ea"/>
              <a:cs typeface="+mn-cs"/>
            </a:rPr>
            <a:t>４年度から</a:t>
          </a:r>
          <a:r>
            <a:rPr kumimoji="1" lang="ja-JP" altLang="ja-JP" sz="1100">
              <a:solidFill>
                <a:schemeClr val="dk1"/>
              </a:solidFill>
              <a:effectLst/>
              <a:latin typeface="+mn-lt"/>
              <a:ea typeface="+mn-ea"/>
              <a:cs typeface="+mn-cs"/>
            </a:rPr>
            <a:t>小学校についても大規模な改築を予定しており、今後の更新状況により数値は更に下がることが見込まれる。</a:t>
          </a:r>
          <a:endParaRPr lang="ja-JP" altLang="ja-JP" sz="1400">
            <a:effectLst/>
          </a:endParaRPr>
        </a:p>
        <a:p>
          <a:r>
            <a:rPr kumimoji="1" lang="ja-JP" altLang="ja-JP" sz="1100">
              <a:solidFill>
                <a:schemeClr val="dk1"/>
              </a:solidFill>
              <a:effectLst/>
              <a:latin typeface="+mn-lt"/>
              <a:ea typeface="+mn-ea"/>
              <a:cs typeface="+mn-cs"/>
            </a:rPr>
            <a:t>公営住宅については</a:t>
          </a:r>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に２棟の住宅を新築したため、減価償却率は今後下がることが見込まれる。</a:t>
          </a:r>
          <a:endParaRPr lang="ja-JP" altLang="ja-JP" sz="1400">
            <a:effectLst/>
          </a:endParaRPr>
        </a:p>
        <a:p>
          <a:r>
            <a:rPr kumimoji="1" lang="ja-JP" altLang="ja-JP" sz="1100">
              <a:solidFill>
                <a:schemeClr val="dk1"/>
              </a:solidFill>
              <a:effectLst/>
              <a:latin typeface="+mn-lt"/>
              <a:ea typeface="+mn-ea"/>
              <a:cs typeface="+mn-cs"/>
            </a:rPr>
            <a:t>保育所については、類似団体と比較して大きく上回っており、町内にある保育所２箇所とも現時点で更新の予定が無いため、今後も数値は上昇が見込まれる。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C34703-7789-4CB1-9D9D-0A74B7D328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7DB6C0-0C94-4F3A-9EF5-249FE9E049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8F8BE0-E3FD-4A26-AAA8-F33BD8DB2E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E40969-519B-4D22-BD69-54551F229C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0D0339-0D14-4CAE-A654-8FD90FFF05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540A9D-C80B-47AF-9113-665B3D1D00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AE3AF0-17C6-4B70-BBD7-32CE28CACC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3B96DF-0403-44EB-986F-E71595AC57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191B31-0DDC-43EB-ABAD-9F925826C2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89B126-87CF-4E23-A3C8-3619C70298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FEE2E2-D798-4349-BA63-D42B832900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C94CA8-7AF0-4801-8073-0F82E3B9E9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870BC9-C650-4B4A-B92A-8E316E331D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9EADD4-3231-4B27-8141-0A12B67F4C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FFC34E-285C-4D90-B2DD-195FD2791B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E17697E-1D47-449B-902C-D810287E663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C4D31C-2B61-43D1-88C6-39217FC4EA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8C9488-EF15-4591-8AE0-659183F9D1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B3D1CF-327E-442F-8AE0-F6CCE9F143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17AF0A-1AB4-4F50-9968-E52FB8D7C1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E98CE8-D3D2-4E96-A6E5-AF825CE97D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01BC9F-0A2E-4D88-91DD-AB815B49FC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AFCC5E-D1D5-4A23-BF36-B3D4AF57D0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2A2052-0EFC-47B2-92E0-EDCA3DFCCC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7DFC10-A44C-4D51-B16D-9A760A6242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07F745-5F38-4EA9-BAD7-BEABEB7E8B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6B778D-F386-42E0-AF75-622F668D94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4C81F2-9BDD-44A8-AA5A-B47F09BFC6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6B743E-BF19-46CA-B29D-03EF4E2CCE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6D7A47-3201-4B36-A4A8-C835A7663A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62E476-3AB2-4246-A065-B2763A40DD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110D50-9008-43E7-9DA6-EB6C6A0EB7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37B6A7-5F45-4FA5-81A2-44D7E63316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E3F224-CBA4-4777-A67A-E150578D34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1A084D-0710-4E87-8DEF-2D071A9D3C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A6D3DF-47C6-40E7-8C32-ED791B13B7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AA1521-4EC1-41DE-8456-AD34E2D79E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D0C971-18A4-4DDF-A26A-AB8FB6603C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526D9E-1D10-462B-875D-4BD09337489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0CB8A5C-E03F-4AAF-845E-2DAB51CFC5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D24606A-A651-4F75-A794-4D746D8C86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A59CB03-C4F8-4DB5-8E03-C49CC4115C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052E4DB-D356-4005-AA8B-1E4B33C53B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20FD9CB-7B19-4E63-B1F9-7C1864C3EE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D4EA09D-BB6F-47F2-ABAF-E62AC12D35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408EE20-2C64-4703-9126-7F26091A40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90D66D0-282D-435F-9500-02EB095FDA2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878A577-C6AB-4A74-9078-0EAE1D9F71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C4C7025-8740-4BCE-8769-2A2D08D84C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963E989-8B83-4B65-8D2C-AF1F30745A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DAE51F1-245F-4327-B65E-6A078C6619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3F5C646-61D7-4046-A94F-073FDEC4C7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CF65295-F07A-4D6E-91B2-45E874AF26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6D9B2B5-223A-4C93-B55E-1811A1BE49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55947F3-F10F-4256-83ED-9EC8714256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0315C7C-EE2D-42C2-AA94-266C94980B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9132436-3829-4C79-AF44-FAA330F97D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9074C06-5F3F-46F9-995B-B6DC52ACF8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1CF2727-3231-44AA-917F-8C33B36B32F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604905D-ADA4-46DB-90F7-AC4E4338D4E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593B3EE-80A9-4BCD-9FE7-BA3F5D34A19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B74751E-512E-4DF3-8954-F6749F4CE9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A2B6B28-1E3D-426B-9EFB-F13CCFAF087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4F52873-A01F-4D84-9383-A5340395DB4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529A2B9-7796-4706-A635-14054FFCC46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2EC1D6F-EB3F-4010-AF3F-57AD0EF89C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62521FE-7AA4-4BA9-BF03-9C301E34470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1F98F3D-24A5-40F7-A738-EEB7BDC588C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7B03A10-8AE2-405D-AA06-546346A701A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30F86EC4-A3EB-485F-B580-8F8A5F3435C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9FE288F-588F-4A24-A36F-A87436FA82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EAE66F1-9720-41FF-B8F7-35ADD695C472}"/>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D346280-91DD-4C29-A231-44EFEADDCDC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5780B6F-DDB6-4B25-B5EF-D0666AAA5C1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AF6E60C-5EB5-46B2-BCC2-586767A56C08}"/>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264A660D-4E0E-41CD-90A2-8956863DBC3B}"/>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10CF526-2FF0-409C-A3B3-9DD8F74C6C95}"/>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3AC9A76-95CD-44F0-A35D-6CAA851B8228}"/>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B48C77B5-CCA3-4129-8218-9D6B003525C8}"/>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218268AC-3B47-4045-910C-A1940D1B951E}"/>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9A275B66-0FD9-4FF1-971C-1F0BBD719BDB}"/>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D06889A7-0171-4BE4-908A-B14F33913A7E}"/>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81B74A5-900E-4539-816E-A16A960478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74D441A-70CC-4443-A61F-F84C27C658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D7A4370-43C6-49F2-B3C4-BC46D07B0A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7CB8BC5-FE0A-4B40-8BC8-72E1D5DDFF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4C78B39-53B3-4EBC-9E90-85581469FF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89" name="楕円 88">
          <a:extLst>
            <a:ext uri="{FF2B5EF4-FFF2-40B4-BE49-F238E27FC236}">
              <a16:creationId xmlns:a16="http://schemas.microsoft.com/office/drawing/2014/main" id="{41D29B1F-57B8-4A1E-850E-E7CDAE5A2FFC}"/>
            </a:ext>
          </a:extLst>
        </xdr:cNvPr>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9CEEBCE2-834F-4872-92C4-E552FD1D6E6A}"/>
            </a:ext>
          </a:extLst>
        </xdr:cNvPr>
        <xdr:cNvSpPr txBox="1"/>
      </xdr:nvSpPr>
      <xdr:spPr>
        <a:xfrm>
          <a:off x="4673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91" name="楕円 90">
          <a:extLst>
            <a:ext uri="{FF2B5EF4-FFF2-40B4-BE49-F238E27FC236}">
              <a16:creationId xmlns:a16="http://schemas.microsoft.com/office/drawing/2014/main" id="{0A358048-7D9C-466A-9590-8764BE9A4C62}"/>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163830</xdr:rowOff>
    </xdr:to>
    <xdr:cxnSp macro="">
      <xdr:nvCxnSpPr>
        <xdr:cNvPr id="92" name="直線コネクタ 91">
          <a:extLst>
            <a:ext uri="{FF2B5EF4-FFF2-40B4-BE49-F238E27FC236}">
              <a16:creationId xmlns:a16="http://schemas.microsoft.com/office/drawing/2014/main" id="{88FE5510-F6AA-4F13-AD5E-3B21C5D21799}"/>
            </a:ext>
          </a:extLst>
        </xdr:cNvPr>
        <xdr:cNvCxnSpPr/>
      </xdr:nvCxnSpPr>
      <xdr:spPr>
        <a:xfrm>
          <a:off x="3797300" y="10241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93" name="楕円 92">
          <a:extLst>
            <a:ext uri="{FF2B5EF4-FFF2-40B4-BE49-F238E27FC236}">
              <a16:creationId xmlns:a16="http://schemas.microsoft.com/office/drawing/2014/main" id="{8A879AC0-F23C-46E8-ABCB-9AC778C693E5}"/>
            </a:ext>
          </a:extLst>
        </xdr:cNvPr>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125730</xdr:rowOff>
    </xdr:to>
    <xdr:cxnSp macro="">
      <xdr:nvCxnSpPr>
        <xdr:cNvPr id="94" name="直線コネクタ 93">
          <a:extLst>
            <a:ext uri="{FF2B5EF4-FFF2-40B4-BE49-F238E27FC236}">
              <a16:creationId xmlns:a16="http://schemas.microsoft.com/office/drawing/2014/main" id="{8F9C4810-6A5F-4903-BCAB-51792AE654DC}"/>
            </a:ext>
          </a:extLst>
        </xdr:cNvPr>
        <xdr:cNvCxnSpPr/>
      </xdr:nvCxnSpPr>
      <xdr:spPr>
        <a:xfrm>
          <a:off x="2908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95" name="楕円 94">
          <a:extLst>
            <a:ext uri="{FF2B5EF4-FFF2-40B4-BE49-F238E27FC236}">
              <a16:creationId xmlns:a16="http://schemas.microsoft.com/office/drawing/2014/main" id="{31813B90-E423-4A77-BCB7-330A64106E3F}"/>
            </a:ext>
          </a:extLst>
        </xdr:cNvPr>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59</xdr:row>
      <xdr:rowOff>83820</xdr:rowOff>
    </xdr:to>
    <xdr:cxnSp macro="">
      <xdr:nvCxnSpPr>
        <xdr:cNvPr id="96" name="直線コネクタ 95">
          <a:extLst>
            <a:ext uri="{FF2B5EF4-FFF2-40B4-BE49-F238E27FC236}">
              <a16:creationId xmlns:a16="http://schemas.microsoft.com/office/drawing/2014/main" id="{215B6CEF-DEA5-419A-81A2-382368FB455A}"/>
            </a:ext>
          </a:extLst>
        </xdr:cNvPr>
        <xdr:cNvCxnSpPr/>
      </xdr:nvCxnSpPr>
      <xdr:spPr>
        <a:xfrm>
          <a:off x="2019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120650</xdr:rowOff>
    </xdr:from>
    <xdr:to>
      <xdr:col>6</xdr:col>
      <xdr:colOff>38100</xdr:colOff>
      <xdr:row>59</xdr:row>
      <xdr:rowOff>50800</xdr:rowOff>
    </xdr:to>
    <xdr:sp macro="" textlink="">
      <xdr:nvSpPr>
        <xdr:cNvPr id="97" name="楕円 96">
          <a:extLst>
            <a:ext uri="{FF2B5EF4-FFF2-40B4-BE49-F238E27FC236}">
              <a16:creationId xmlns:a16="http://schemas.microsoft.com/office/drawing/2014/main" id="{7F5E91A1-9A82-42A3-B5F9-68EE91AC5383}"/>
            </a:ext>
          </a:extLst>
        </xdr:cNvPr>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0</xdr:rowOff>
    </xdr:from>
    <xdr:to>
      <xdr:col>10</xdr:col>
      <xdr:colOff>114300</xdr:colOff>
      <xdr:row>59</xdr:row>
      <xdr:rowOff>41910</xdr:rowOff>
    </xdr:to>
    <xdr:cxnSp macro="">
      <xdr:nvCxnSpPr>
        <xdr:cNvPr id="98" name="直線コネクタ 97">
          <a:extLst>
            <a:ext uri="{FF2B5EF4-FFF2-40B4-BE49-F238E27FC236}">
              <a16:creationId xmlns:a16="http://schemas.microsoft.com/office/drawing/2014/main" id="{7B6C87E8-487F-4BA0-8254-5C22DC4C8CC4}"/>
            </a:ext>
          </a:extLst>
        </xdr:cNvPr>
        <xdr:cNvCxnSpPr/>
      </xdr:nvCxnSpPr>
      <xdr:spPr>
        <a:xfrm>
          <a:off x="1130300" y="10115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1B8E1FBB-F7DA-4682-B0B1-4ABBC6D06BF4}"/>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1114A1E7-5DAB-414B-B8B8-FBEBC60C0E74}"/>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DC4972CA-7733-4D06-A2B8-14D91AAC682F}"/>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1B201EDF-FBF3-468A-9D65-31745D018891}"/>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03" name="n_1mainValue【体育館・プール】&#10;有形固定資産減価償却率">
          <a:extLst>
            <a:ext uri="{FF2B5EF4-FFF2-40B4-BE49-F238E27FC236}">
              <a16:creationId xmlns:a16="http://schemas.microsoft.com/office/drawing/2014/main" id="{EF01A44C-6E5B-4F91-8C68-101129865BF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104" name="n_2mainValue【体育館・プール】&#10;有形固定資産減価償却率">
          <a:extLst>
            <a:ext uri="{FF2B5EF4-FFF2-40B4-BE49-F238E27FC236}">
              <a16:creationId xmlns:a16="http://schemas.microsoft.com/office/drawing/2014/main" id="{BB4B73C5-D86A-49DF-B86F-F9187FD08C62}"/>
            </a:ext>
          </a:extLst>
        </xdr:cNvPr>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105" name="n_3mainValue【体育館・プール】&#10;有形固定資産減価償却率">
          <a:extLst>
            <a:ext uri="{FF2B5EF4-FFF2-40B4-BE49-F238E27FC236}">
              <a16:creationId xmlns:a16="http://schemas.microsoft.com/office/drawing/2014/main" id="{3D22FBA5-C89D-4443-8F9B-7560E7300C1B}"/>
            </a:ext>
          </a:extLst>
        </xdr:cNvPr>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106" name="n_4mainValue【体育館・プール】&#10;有形固定資産減価償却率">
          <a:extLst>
            <a:ext uri="{FF2B5EF4-FFF2-40B4-BE49-F238E27FC236}">
              <a16:creationId xmlns:a16="http://schemas.microsoft.com/office/drawing/2014/main" id="{22CE963A-ED4B-4994-9C96-2888AD3076ED}"/>
            </a:ext>
          </a:extLst>
        </xdr:cNvPr>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D20E8AC0-123E-481C-B5B3-F4C44EBA86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7BB2DE1-5841-4D12-A3BF-59BBBEF245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BFEDEB5-CABA-40C4-9378-6729A28125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34AF2E6-AA06-4770-BA3F-B766CC1957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FC490E9-06F5-4C74-A85D-760378144D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202DADF-4A99-4EB9-92E6-45681106CA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6DF7F26-C456-417D-8C87-FEAF2D2E8D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C4925325-6CE9-41DC-A921-024ADE04AD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46DC06D-B420-44FB-877B-26CBE4E228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F5A1E46-5C9E-4763-B2FE-81CA8D29CF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34D4AF1F-E5CE-4F37-B697-37BCAFE9E1C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6F0B0BA8-F2FC-41EB-81D0-4DAA8CD6EB6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C2529EE6-14DB-41CE-8DCC-E020E81073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6714116D-8B40-4990-9799-3861F020AF5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5858A76-A5FA-42EC-86A9-57FB670C823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415DB94E-7171-436E-A2A3-FEA5BAB0803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12DF3385-B4B5-4FB1-BE23-D3D5CB4A8CF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DB31634E-5776-41C8-ADE0-02452F4BAB6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CBEA4C44-8877-4D18-9329-66CE4C7233B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89761B7A-455A-4842-A6AD-9AC4AF33B33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D936F64-D2C3-4153-B811-3526E12033D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979CA41C-10C1-4E68-AC13-AEB034F56A4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1AA58927-0504-4E58-8993-8157AB4000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B6738453-81F6-41E3-A07E-245B65FE884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0EE48F8-1633-494D-8015-207B7FC453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EDBE5123-09E7-432F-A26B-3BACA31087B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F5B6290D-748C-4232-87AE-D8E5B2530C18}"/>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55029108-CD17-451F-B539-4FEEDB0A3295}"/>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81F29B28-9623-4470-92CE-5E18B1D45A35}"/>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F8A08C32-BDF2-49F9-B031-AFD713FC102E}"/>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441ABFFF-61BE-41E7-8ED8-39BC89913387}"/>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ADFD850-02D6-441C-862C-3725BD6D7E46}"/>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1869C737-EAC4-40C1-9443-49E2D168A8EA}"/>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522AAF0F-9CC6-4CEC-ABD4-9EE032A5A053}"/>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D89D09EB-0FC4-45C6-94F2-AB3B0836C6C9}"/>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2C9F55C7-D710-405D-A437-4D15AA0066A5}"/>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2C8F556-0C47-4E86-9E6A-026F798AA6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75FCB8A-FC0A-4888-9A24-E4537573D3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EA6705F-0B8A-411F-8A48-AB685F6419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9E3D1C4-533C-41F2-8B3A-0726F339FE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A9FBA77-2170-4F3E-ACCB-92AD7B9A0B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41293</xdr:rowOff>
    </xdr:from>
    <xdr:to>
      <xdr:col>55</xdr:col>
      <xdr:colOff>50800</xdr:colOff>
      <xdr:row>60</xdr:row>
      <xdr:rowOff>142893</xdr:rowOff>
    </xdr:to>
    <xdr:sp macro="" textlink="">
      <xdr:nvSpPr>
        <xdr:cNvPr id="148" name="楕円 147">
          <a:extLst>
            <a:ext uri="{FF2B5EF4-FFF2-40B4-BE49-F238E27FC236}">
              <a16:creationId xmlns:a16="http://schemas.microsoft.com/office/drawing/2014/main" id="{B8BB8EE0-E6CA-4D37-AE1A-6E219628B219}"/>
            </a:ext>
          </a:extLst>
        </xdr:cNvPr>
        <xdr:cNvSpPr/>
      </xdr:nvSpPr>
      <xdr:spPr>
        <a:xfrm>
          <a:off x="10426700" y="103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64170</xdr:rowOff>
    </xdr:from>
    <xdr:ext cx="469744" cy="259045"/>
    <xdr:sp macro="" textlink="">
      <xdr:nvSpPr>
        <xdr:cNvPr id="149" name="【体育館・プール】&#10;一人当たり面積該当値テキスト">
          <a:extLst>
            <a:ext uri="{FF2B5EF4-FFF2-40B4-BE49-F238E27FC236}">
              <a16:creationId xmlns:a16="http://schemas.microsoft.com/office/drawing/2014/main" id="{B52A57B5-8F9B-4596-B454-078D7C639D5D}"/>
            </a:ext>
          </a:extLst>
        </xdr:cNvPr>
        <xdr:cNvSpPr txBox="1"/>
      </xdr:nvSpPr>
      <xdr:spPr>
        <a:xfrm>
          <a:off x="10515600" y="1017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53377</xdr:rowOff>
    </xdr:from>
    <xdr:to>
      <xdr:col>50</xdr:col>
      <xdr:colOff>165100</xdr:colOff>
      <xdr:row>60</xdr:row>
      <xdr:rowOff>154977</xdr:rowOff>
    </xdr:to>
    <xdr:sp macro="" textlink="">
      <xdr:nvSpPr>
        <xdr:cNvPr id="150" name="楕円 149">
          <a:extLst>
            <a:ext uri="{FF2B5EF4-FFF2-40B4-BE49-F238E27FC236}">
              <a16:creationId xmlns:a16="http://schemas.microsoft.com/office/drawing/2014/main" id="{14C8C365-8577-4571-AF70-748C07F8ABCC}"/>
            </a:ext>
          </a:extLst>
        </xdr:cNvPr>
        <xdr:cNvSpPr/>
      </xdr:nvSpPr>
      <xdr:spPr>
        <a:xfrm>
          <a:off x="9588500" y="103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92093</xdr:rowOff>
    </xdr:from>
    <xdr:to>
      <xdr:col>55</xdr:col>
      <xdr:colOff>0</xdr:colOff>
      <xdr:row>60</xdr:row>
      <xdr:rowOff>104177</xdr:rowOff>
    </xdr:to>
    <xdr:cxnSp macro="">
      <xdr:nvCxnSpPr>
        <xdr:cNvPr id="151" name="直線コネクタ 150">
          <a:extLst>
            <a:ext uri="{FF2B5EF4-FFF2-40B4-BE49-F238E27FC236}">
              <a16:creationId xmlns:a16="http://schemas.microsoft.com/office/drawing/2014/main" id="{2A8CAF03-CD6E-40DF-9A61-02808F25306F}"/>
            </a:ext>
          </a:extLst>
        </xdr:cNvPr>
        <xdr:cNvCxnSpPr/>
      </xdr:nvCxnSpPr>
      <xdr:spPr>
        <a:xfrm flipV="1">
          <a:off x="9639300" y="10379093"/>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66766</xdr:rowOff>
    </xdr:from>
    <xdr:to>
      <xdr:col>46</xdr:col>
      <xdr:colOff>38100</xdr:colOff>
      <xdr:row>60</xdr:row>
      <xdr:rowOff>168366</xdr:rowOff>
    </xdr:to>
    <xdr:sp macro="" textlink="">
      <xdr:nvSpPr>
        <xdr:cNvPr id="152" name="楕円 151">
          <a:extLst>
            <a:ext uri="{FF2B5EF4-FFF2-40B4-BE49-F238E27FC236}">
              <a16:creationId xmlns:a16="http://schemas.microsoft.com/office/drawing/2014/main" id="{E685FDBA-1712-4D3A-9259-888813946E53}"/>
            </a:ext>
          </a:extLst>
        </xdr:cNvPr>
        <xdr:cNvSpPr/>
      </xdr:nvSpPr>
      <xdr:spPr>
        <a:xfrm>
          <a:off x="869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104177</xdr:rowOff>
    </xdr:from>
    <xdr:to>
      <xdr:col>50</xdr:col>
      <xdr:colOff>114300</xdr:colOff>
      <xdr:row>60</xdr:row>
      <xdr:rowOff>117566</xdr:rowOff>
    </xdr:to>
    <xdr:cxnSp macro="">
      <xdr:nvCxnSpPr>
        <xdr:cNvPr id="153" name="直線コネクタ 152">
          <a:extLst>
            <a:ext uri="{FF2B5EF4-FFF2-40B4-BE49-F238E27FC236}">
              <a16:creationId xmlns:a16="http://schemas.microsoft.com/office/drawing/2014/main" id="{F8FB277B-9A53-4357-A464-CDB7AE6162B8}"/>
            </a:ext>
          </a:extLst>
        </xdr:cNvPr>
        <xdr:cNvCxnSpPr/>
      </xdr:nvCxnSpPr>
      <xdr:spPr>
        <a:xfrm flipV="1">
          <a:off x="8750300" y="10391177"/>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78849</xdr:rowOff>
    </xdr:from>
    <xdr:to>
      <xdr:col>41</xdr:col>
      <xdr:colOff>101600</xdr:colOff>
      <xdr:row>61</xdr:row>
      <xdr:rowOff>8999</xdr:rowOff>
    </xdr:to>
    <xdr:sp macro="" textlink="">
      <xdr:nvSpPr>
        <xdr:cNvPr id="154" name="楕円 153">
          <a:extLst>
            <a:ext uri="{FF2B5EF4-FFF2-40B4-BE49-F238E27FC236}">
              <a16:creationId xmlns:a16="http://schemas.microsoft.com/office/drawing/2014/main" id="{B88FB264-A1A2-478F-8890-32C4CCED5569}"/>
            </a:ext>
          </a:extLst>
        </xdr:cNvPr>
        <xdr:cNvSpPr/>
      </xdr:nvSpPr>
      <xdr:spPr>
        <a:xfrm>
          <a:off x="7810500" y="103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117566</xdr:rowOff>
    </xdr:from>
    <xdr:to>
      <xdr:col>45</xdr:col>
      <xdr:colOff>177800</xdr:colOff>
      <xdr:row>60</xdr:row>
      <xdr:rowOff>129649</xdr:rowOff>
    </xdr:to>
    <xdr:cxnSp macro="">
      <xdr:nvCxnSpPr>
        <xdr:cNvPr id="155" name="直線コネクタ 154">
          <a:extLst>
            <a:ext uri="{FF2B5EF4-FFF2-40B4-BE49-F238E27FC236}">
              <a16:creationId xmlns:a16="http://schemas.microsoft.com/office/drawing/2014/main" id="{0684F0D8-D2C1-4E01-B721-9B80D0EFF532}"/>
            </a:ext>
          </a:extLst>
        </xdr:cNvPr>
        <xdr:cNvCxnSpPr/>
      </xdr:nvCxnSpPr>
      <xdr:spPr>
        <a:xfrm flipV="1">
          <a:off x="7861300" y="1040456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99423</xdr:rowOff>
    </xdr:from>
    <xdr:to>
      <xdr:col>36</xdr:col>
      <xdr:colOff>165100</xdr:colOff>
      <xdr:row>61</xdr:row>
      <xdr:rowOff>29573</xdr:rowOff>
    </xdr:to>
    <xdr:sp macro="" textlink="">
      <xdr:nvSpPr>
        <xdr:cNvPr id="156" name="楕円 155">
          <a:extLst>
            <a:ext uri="{FF2B5EF4-FFF2-40B4-BE49-F238E27FC236}">
              <a16:creationId xmlns:a16="http://schemas.microsoft.com/office/drawing/2014/main" id="{7B8BCD0D-20EA-434E-B3CD-257D79E7177E}"/>
            </a:ext>
          </a:extLst>
        </xdr:cNvPr>
        <xdr:cNvSpPr/>
      </xdr:nvSpPr>
      <xdr:spPr>
        <a:xfrm>
          <a:off x="692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129649</xdr:rowOff>
    </xdr:from>
    <xdr:to>
      <xdr:col>41</xdr:col>
      <xdr:colOff>50800</xdr:colOff>
      <xdr:row>60</xdr:row>
      <xdr:rowOff>150223</xdr:rowOff>
    </xdr:to>
    <xdr:cxnSp macro="">
      <xdr:nvCxnSpPr>
        <xdr:cNvPr id="157" name="直線コネクタ 156">
          <a:extLst>
            <a:ext uri="{FF2B5EF4-FFF2-40B4-BE49-F238E27FC236}">
              <a16:creationId xmlns:a16="http://schemas.microsoft.com/office/drawing/2014/main" id="{B76BF561-C116-4710-9D43-CAAFFC807FD1}"/>
            </a:ext>
          </a:extLst>
        </xdr:cNvPr>
        <xdr:cNvCxnSpPr/>
      </xdr:nvCxnSpPr>
      <xdr:spPr>
        <a:xfrm flipV="1">
          <a:off x="6972300" y="1041664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AEDEBD06-BB71-4F90-B2AE-D9730CEA9B0E}"/>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6901E545-CFDB-4262-AC89-B7BA197B13CB}"/>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2F7B68F6-4A56-4962-9B65-EF82901A5527}"/>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B8735186-A983-4104-851E-FB5E0A6022C9}"/>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54</xdr:rowOff>
    </xdr:from>
    <xdr:ext cx="469744" cy="259045"/>
    <xdr:sp macro="" textlink="">
      <xdr:nvSpPr>
        <xdr:cNvPr id="162" name="n_1mainValue【体育館・プール】&#10;一人当たり面積">
          <a:extLst>
            <a:ext uri="{FF2B5EF4-FFF2-40B4-BE49-F238E27FC236}">
              <a16:creationId xmlns:a16="http://schemas.microsoft.com/office/drawing/2014/main" id="{5212E67A-50D3-4993-B9CF-FDB1E518D181}"/>
            </a:ext>
          </a:extLst>
        </xdr:cNvPr>
        <xdr:cNvSpPr txBox="1"/>
      </xdr:nvSpPr>
      <xdr:spPr>
        <a:xfrm>
          <a:off x="9391727" y="101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13443</xdr:rowOff>
    </xdr:from>
    <xdr:ext cx="469744" cy="259045"/>
    <xdr:sp macro="" textlink="">
      <xdr:nvSpPr>
        <xdr:cNvPr id="163" name="n_2mainValue【体育館・プール】&#10;一人当たり面積">
          <a:extLst>
            <a:ext uri="{FF2B5EF4-FFF2-40B4-BE49-F238E27FC236}">
              <a16:creationId xmlns:a16="http://schemas.microsoft.com/office/drawing/2014/main" id="{1AA6FB18-758F-4277-A96A-0465DF4AD72D}"/>
            </a:ext>
          </a:extLst>
        </xdr:cNvPr>
        <xdr:cNvSpPr txBox="1"/>
      </xdr:nvSpPr>
      <xdr:spPr>
        <a:xfrm>
          <a:off x="8515427" y="1012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25526</xdr:rowOff>
    </xdr:from>
    <xdr:ext cx="469744" cy="259045"/>
    <xdr:sp macro="" textlink="">
      <xdr:nvSpPr>
        <xdr:cNvPr id="164" name="n_3mainValue【体育館・プール】&#10;一人当たり面積">
          <a:extLst>
            <a:ext uri="{FF2B5EF4-FFF2-40B4-BE49-F238E27FC236}">
              <a16:creationId xmlns:a16="http://schemas.microsoft.com/office/drawing/2014/main" id="{01A57C21-E89D-4BB2-B4BF-95D6234023B1}"/>
            </a:ext>
          </a:extLst>
        </xdr:cNvPr>
        <xdr:cNvSpPr txBox="1"/>
      </xdr:nvSpPr>
      <xdr:spPr>
        <a:xfrm>
          <a:off x="7626427" y="101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46100</xdr:rowOff>
    </xdr:from>
    <xdr:ext cx="469744" cy="259045"/>
    <xdr:sp macro="" textlink="">
      <xdr:nvSpPr>
        <xdr:cNvPr id="165" name="n_4mainValue【体育館・プール】&#10;一人当たり面積">
          <a:extLst>
            <a:ext uri="{FF2B5EF4-FFF2-40B4-BE49-F238E27FC236}">
              <a16:creationId xmlns:a16="http://schemas.microsoft.com/office/drawing/2014/main" id="{7FA8DB1A-2F3D-4F5B-A4FE-DACCA09F2D06}"/>
            </a:ext>
          </a:extLst>
        </xdr:cNvPr>
        <xdr:cNvSpPr txBox="1"/>
      </xdr:nvSpPr>
      <xdr:spPr>
        <a:xfrm>
          <a:off x="67374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D8895796-2906-48F1-93EA-5DE8C4896A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D66DB6BF-8869-497B-B512-3563788FF6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E1ABD960-92B6-4FE0-A5D9-FA9B80D820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80564B4-3A84-4F0A-B6F9-AF09232485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AF20B83-27F0-4AC4-A06D-03817D55A3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1AA19548-7103-4A95-85E4-9A5500AC4B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99A68DB-7ED7-4020-B608-6CFD8201D0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62334A07-CB41-4A40-86BF-8A50196592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83021200-485B-436C-83E9-01CC9D1DFB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71DF72B6-3E50-4FBB-BA40-1A6AF2FA1F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14A0475E-7F6C-493F-ADC0-386001F7676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8EC03A0C-E6FE-42F1-830D-32C1CD88892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EBEB6238-D7B3-40C4-8939-B2D4BC1007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D5A1E485-F541-47AE-A3E0-76521AF039B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D18E99FC-85E0-4B44-AE21-2A626FF5B0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8ECD188-8D6F-4DD7-9A9F-63352565493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70FA12B9-6601-4A87-8D7C-1549D2AB88B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CC6D30E0-4429-4BF2-BDF6-ACDCDF29CAD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219E2BFC-1057-4B27-BF6B-A86350DAEF4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6305A30C-A768-42F2-93F0-D8290440DA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277AE66A-2834-4AFB-9B80-26E4842485B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6080EC60-7DE8-467B-BAD2-5942408EC1C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E084C6DC-F56A-4639-854F-E6233B75A35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5537B272-C99F-417D-A73E-3AABC8C759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F1B98B12-7F5E-4A49-B28F-BA3A234827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73D1C721-4192-4D4B-93C4-BAC5547F1213}"/>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5F5A36F8-BA54-40E4-8224-2AF06E2FF25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E697690D-929C-45DD-9929-4629EC6F376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1BF7A44E-74F2-4800-BA26-23293134305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7865E867-F45F-4E88-B20C-2CE28CF472F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C97AE174-9EF3-4E4F-B725-005CF821DAE9}"/>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83DDE039-AAFB-4CBE-B9A6-AE8FC34BE631}"/>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86FC0EC4-13EF-4EA6-BE07-5EEBEB0C44EB}"/>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D0BFECB1-7025-447E-AF7A-7DDC16D55468}"/>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66D40A22-AD57-401A-847D-024A71B1597A}"/>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CD269559-8A4D-450E-824D-098EE9161C1B}"/>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E8D294E-AE44-469B-A003-5C2CA56555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3EB9511-BEF8-42EA-8745-6B251E6C27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B87FB04-A59A-41D8-9CCB-83C37C071B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4FCB5B1-E370-4130-9901-C726738929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A299949-9382-4490-94C4-E71D8B4AB8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07" name="楕円 206">
          <a:extLst>
            <a:ext uri="{FF2B5EF4-FFF2-40B4-BE49-F238E27FC236}">
              <a16:creationId xmlns:a16="http://schemas.microsoft.com/office/drawing/2014/main" id="{4C6399FC-CFE9-49E0-A5F3-2FBDBF230AE6}"/>
            </a:ext>
          </a:extLst>
        </xdr:cNvPr>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133911</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7055F37-8F5A-498C-98AE-E1815C8F5417}"/>
            </a:ext>
          </a:extLst>
        </xdr:cNvPr>
        <xdr:cNvSpPr txBox="1"/>
      </xdr:nvSpPr>
      <xdr:spPr>
        <a:xfrm>
          <a:off x="46736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209" name="楕円 208">
          <a:extLst>
            <a:ext uri="{FF2B5EF4-FFF2-40B4-BE49-F238E27FC236}">
              <a16:creationId xmlns:a16="http://schemas.microsoft.com/office/drawing/2014/main" id="{A338B888-14B0-46DA-B7BC-30C76A2B7979}"/>
            </a:ext>
          </a:extLst>
        </xdr:cNvPr>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165463</xdr:rowOff>
    </xdr:from>
    <xdr:to>
      <xdr:col>24</xdr:col>
      <xdr:colOff>63500</xdr:colOff>
      <xdr:row>83</xdr:row>
      <xdr:rowOff>34834</xdr:rowOff>
    </xdr:to>
    <xdr:cxnSp macro="">
      <xdr:nvCxnSpPr>
        <xdr:cNvPr id="210" name="直線コネクタ 209">
          <a:extLst>
            <a:ext uri="{FF2B5EF4-FFF2-40B4-BE49-F238E27FC236}">
              <a16:creationId xmlns:a16="http://schemas.microsoft.com/office/drawing/2014/main" id="{6768B8F0-D792-44DB-A3AC-2F2CBED0A0F9}"/>
            </a:ext>
          </a:extLst>
        </xdr:cNvPr>
        <xdr:cNvCxnSpPr/>
      </xdr:nvCxnSpPr>
      <xdr:spPr>
        <a:xfrm>
          <a:off x="3797300" y="142243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75474</xdr:rowOff>
    </xdr:from>
    <xdr:to>
      <xdr:col>15</xdr:col>
      <xdr:colOff>101600</xdr:colOff>
      <xdr:row>83</xdr:row>
      <xdr:rowOff>5624</xdr:rowOff>
    </xdr:to>
    <xdr:sp macro="" textlink="">
      <xdr:nvSpPr>
        <xdr:cNvPr id="211" name="楕円 210">
          <a:extLst>
            <a:ext uri="{FF2B5EF4-FFF2-40B4-BE49-F238E27FC236}">
              <a16:creationId xmlns:a16="http://schemas.microsoft.com/office/drawing/2014/main" id="{D50A4F7D-8A00-4091-866A-59C9A2DA342E}"/>
            </a:ext>
          </a:extLst>
        </xdr:cNvPr>
        <xdr:cNvSpPr/>
      </xdr:nvSpPr>
      <xdr:spPr>
        <a:xfrm>
          <a:off x="2857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82</xdr:row>
      <xdr:rowOff>165463</xdr:rowOff>
    </xdr:to>
    <xdr:cxnSp macro="">
      <xdr:nvCxnSpPr>
        <xdr:cNvPr id="212" name="直線コネクタ 211">
          <a:extLst>
            <a:ext uri="{FF2B5EF4-FFF2-40B4-BE49-F238E27FC236}">
              <a16:creationId xmlns:a16="http://schemas.microsoft.com/office/drawing/2014/main" id="{FB621032-1B06-445A-9899-A554DA629211}"/>
            </a:ext>
          </a:extLst>
        </xdr:cNvPr>
        <xdr:cNvCxnSpPr/>
      </xdr:nvCxnSpPr>
      <xdr:spPr>
        <a:xfrm>
          <a:off x="2908300" y="14185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213" name="楕円 212">
          <a:extLst>
            <a:ext uri="{FF2B5EF4-FFF2-40B4-BE49-F238E27FC236}">
              <a16:creationId xmlns:a16="http://schemas.microsoft.com/office/drawing/2014/main" id="{758AD951-EF09-4856-AD42-59C47B6B3312}"/>
            </a:ext>
          </a:extLst>
        </xdr:cNvPr>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85452</xdr:rowOff>
    </xdr:from>
    <xdr:to>
      <xdr:col>15</xdr:col>
      <xdr:colOff>50800</xdr:colOff>
      <xdr:row>82</xdr:row>
      <xdr:rowOff>126274</xdr:rowOff>
    </xdr:to>
    <xdr:cxnSp macro="">
      <xdr:nvCxnSpPr>
        <xdr:cNvPr id="214" name="直線コネクタ 213">
          <a:extLst>
            <a:ext uri="{FF2B5EF4-FFF2-40B4-BE49-F238E27FC236}">
              <a16:creationId xmlns:a16="http://schemas.microsoft.com/office/drawing/2014/main" id="{7E8E9F1B-ACD3-419E-BF97-A6EBDC112F0C}"/>
            </a:ext>
          </a:extLst>
        </xdr:cNvPr>
        <xdr:cNvCxnSpPr/>
      </xdr:nvCxnSpPr>
      <xdr:spPr>
        <a:xfrm>
          <a:off x="2019300" y="141443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166914</xdr:rowOff>
    </xdr:from>
    <xdr:to>
      <xdr:col>6</xdr:col>
      <xdr:colOff>38100</xdr:colOff>
      <xdr:row>82</xdr:row>
      <xdr:rowOff>97064</xdr:rowOff>
    </xdr:to>
    <xdr:sp macro="" textlink="">
      <xdr:nvSpPr>
        <xdr:cNvPr id="215" name="楕円 214">
          <a:extLst>
            <a:ext uri="{FF2B5EF4-FFF2-40B4-BE49-F238E27FC236}">
              <a16:creationId xmlns:a16="http://schemas.microsoft.com/office/drawing/2014/main" id="{11A28E7A-76B1-4065-9F17-3C37AD7A3327}"/>
            </a:ext>
          </a:extLst>
        </xdr:cNvPr>
        <xdr:cNvSpPr/>
      </xdr:nvSpPr>
      <xdr:spPr>
        <a:xfrm>
          <a:off x="1079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85452</xdr:rowOff>
    </xdr:to>
    <xdr:cxnSp macro="">
      <xdr:nvCxnSpPr>
        <xdr:cNvPr id="216" name="直線コネクタ 215">
          <a:extLst>
            <a:ext uri="{FF2B5EF4-FFF2-40B4-BE49-F238E27FC236}">
              <a16:creationId xmlns:a16="http://schemas.microsoft.com/office/drawing/2014/main" id="{EF12DAA5-23E9-404E-A2EE-6935E6686471}"/>
            </a:ext>
          </a:extLst>
        </xdr:cNvPr>
        <xdr:cNvCxnSpPr/>
      </xdr:nvCxnSpPr>
      <xdr:spPr>
        <a:xfrm>
          <a:off x="1130300" y="141051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2E6DC1FA-3D4B-4642-B7ED-DEE102CED381}"/>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B31BBAF0-98EF-47D4-9AD5-C3029701EE09}"/>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B3BAA59D-55D6-4542-AEA7-5F0E3AAD169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FA28D862-80E3-4BB5-954B-70F51D6BBBE2}"/>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35940</xdr:rowOff>
    </xdr:from>
    <xdr:ext cx="405111" cy="259045"/>
    <xdr:sp macro="" textlink="">
      <xdr:nvSpPr>
        <xdr:cNvPr id="221" name="n_1mainValue【福祉施設】&#10;有形固定資産減価償却率">
          <a:extLst>
            <a:ext uri="{FF2B5EF4-FFF2-40B4-BE49-F238E27FC236}">
              <a16:creationId xmlns:a16="http://schemas.microsoft.com/office/drawing/2014/main" id="{B1948649-FC22-45C8-8CFC-AD32EFC7C9DB}"/>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168201</xdr:rowOff>
    </xdr:from>
    <xdr:ext cx="405111" cy="259045"/>
    <xdr:sp macro="" textlink="">
      <xdr:nvSpPr>
        <xdr:cNvPr id="222" name="n_2mainValue【福祉施設】&#10;有形固定資産減価償却率">
          <a:extLst>
            <a:ext uri="{FF2B5EF4-FFF2-40B4-BE49-F238E27FC236}">
              <a16:creationId xmlns:a16="http://schemas.microsoft.com/office/drawing/2014/main" id="{1A8B1661-C8C0-4E96-9D60-12A4E17C569C}"/>
            </a:ext>
          </a:extLst>
        </xdr:cNvPr>
        <xdr:cNvSpPr txBox="1"/>
      </xdr:nvSpPr>
      <xdr:spPr>
        <a:xfrm>
          <a:off x="2705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127379</xdr:rowOff>
    </xdr:from>
    <xdr:ext cx="405111" cy="259045"/>
    <xdr:sp macro="" textlink="">
      <xdr:nvSpPr>
        <xdr:cNvPr id="223" name="n_3mainValue【福祉施設】&#10;有形固定資産減価償却率">
          <a:extLst>
            <a:ext uri="{FF2B5EF4-FFF2-40B4-BE49-F238E27FC236}">
              <a16:creationId xmlns:a16="http://schemas.microsoft.com/office/drawing/2014/main" id="{CDED9EB4-2656-4246-80DA-091D946471AE}"/>
            </a:ext>
          </a:extLst>
        </xdr:cNvPr>
        <xdr:cNvSpPr txBox="1"/>
      </xdr:nvSpPr>
      <xdr:spPr>
        <a:xfrm>
          <a:off x="1816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88191</xdr:rowOff>
    </xdr:from>
    <xdr:ext cx="405111" cy="259045"/>
    <xdr:sp macro="" textlink="">
      <xdr:nvSpPr>
        <xdr:cNvPr id="224" name="n_4mainValue【福祉施設】&#10;有形固定資産減価償却率">
          <a:extLst>
            <a:ext uri="{FF2B5EF4-FFF2-40B4-BE49-F238E27FC236}">
              <a16:creationId xmlns:a16="http://schemas.microsoft.com/office/drawing/2014/main" id="{D8685F6B-CE32-454F-8D3B-491116ADE310}"/>
            </a:ext>
          </a:extLst>
        </xdr:cNvPr>
        <xdr:cNvSpPr txBox="1"/>
      </xdr:nvSpPr>
      <xdr:spPr>
        <a:xfrm>
          <a:off x="927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EE632FD-98C9-41F9-BE38-304F17095D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7B6379FE-CEB6-44E3-9786-FD4BB4A9ED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465D1ED5-854F-4AC6-8A11-FCCA0A01AE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774C3D91-3724-44DE-81E4-78A9B31C3C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4D212E99-2FC6-4EAE-89AE-D3EA998D66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4B7A7942-F2FB-4221-B59A-C1018440139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33DDA2E0-CC44-4256-9B3B-68FF647F5B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3951DEA6-8C2A-4E61-AB5D-C60114373D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22EFCC20-85B8-4EDF-8AEA-9D74053399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265AB417-5172-4201-AB08-4467B912E0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363A9949-E899-469E-B034-2D60B91EAE4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FF01D5C0-12AB-4DEF-A6D3-7BFB6FDFAD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E6474C7C-DC49-4265-BBFD-7D6087B6A5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AD66FB7B-2F1F-4505-BB41-DC0186F0073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79EB55DE-9E2A-40E5-ABE0-1B2393CC5EB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609210AC-7D4E-49F6-B5BF-3173858F67A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409F2C08-3B78-4CFC-8351-66947C1F7A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F70BC1D9-4815-4700-A142-AFDBDCEA61A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33C487E3-BD3F-4841-A656-795B496DC4C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8B4B82A5-AFCB-4AE5-8EA8-9FA1BFE77BE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524D24E7-1921-4DD4-9291-3FDF328731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402E76B6-C3D2-4FC3-BA4F-594FF59A9F2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4421B006-1D0B-4D83-A22F-7A265ADCCC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C534C981-774F-424C-ABD2-3001126989FC}"/>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DDAA481D-B291-445A-AD65-F67E2B7083B2}"/>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7C5793DF-04AA-4CDD-8D40-976EAD3DDC28}"/>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40386342-F10F-4B55-8472-AF6287495AE6}"/>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5860BAE3-55DD-4CE7-8C75-2F614E34C10B}"/>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9DD7F805-70D3-4545-A9FD-4C82918AE503}"/>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B20932AF-AC55-49D9-A2EF-621A1D33912C}"/>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FF3E4986-A559-4545-AC61-F1FEAC3E095E}"/>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446F2D90-C133-4E93-882F-3663C2E82276}"/>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4032FCBA-A1C0-4C23-A792-480A8C301496}"/>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358808D7-4A0A-4322-A1A0-7C37FC39F258}"/>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597D5A7-058A-430C-8307-0835876C11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F2607E3-09F5-4E0C-8C19-1264EBF0E9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B8A803A-A123-4CDE-A6B2-ADDDCA6621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B85C2C0-A3D0-4EF2-9D07-4270308418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C409682-4E0C-4F5B-9EED-F4D44EDB97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13208</xdr:rowOff>
    </xdr:from>
    <xdr:to>
      <xdr:col>55</xdr:col>
      <xdr:colOff>50800</xdr:colOff>
      <xdr:row>82</xdr:row>
      <xdr:rowOff>114808</xdr:rowOff>
    </xdr:to>
    <xdr:sp macro="" textlink="">
      <xdr:nvSpPr>
        <xdr:cNvPr id="264" name="楕円 263">
          <a:extLst>
            <a:ext uri="{FF2B5EF4-FFF2-40B4-BE49-F238E27FC236}">
              <a16:creationId xmlns:a16="http://schemas.microsoft.com/office/drawing/2014/main" id="{48AD6A36-DFD6-44F3-AEAA-3C023FEC57BA}"/>
            </a:ext>
          </a:extLst>
        </xdr:cNvPr>
        <xdr:cNvSpPr/>
      </xdr:nvSpPr>
      <xdr:spPr>
        <a:xfrm>
          <a:off x="10426700" y="140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36085</xdr:rowOff>
    </xdr:from>
    <xdr:ext cx="469744" cy="259045"/>
    <xdr:sp macro="" textlink="">
      <xdr:nvSpPr>
        <xdr:cNvPr id="265" name="【福祉施設】&#10;一人当たり面積該当値テキスト">
          <a:extLst>
            <a:ext uri="{FF2B5EF4-FFF2-40B4-BE49-F238E27FC236}">
              <a16:creationId xmlns:a16="http://schemas.microsoft.com/office/drawing/2014/main" id="{D08FE0A3-25AB-4A1F-BA7A-DE0B3AB78C28}"/>
            </a:ext>
          </a:extLst>
        </xdr:cNvPr>
        <xdr:cNvSpPr txBox="1"/>
      </xdr:nvSpPr>
      <xdr:spPr>
        <a:xfrm>
          <a:off x="10515600" y="1392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25781</xdr:rowOff>
    </xdr:from>
    <xdr:to>
      <xdr:col>50</xdr:col>
      <xdr:colOff>165100</xdr:colOff>
      <xdr:row>82</xdr:row>
      <xdr:rowOff>127381</xdr:rowOff>
    </xdr:to>
    <xdr:sp macro="" textlink="">
      <xdr:nvSpPr>
        <xdr:cNvPr id="266" name="楕円 265">
          <a:extLst>
            <a:ext uri="{FF2B5EF4-FFF2-40B4-BE49-F238E27FC236}">
              <a16:creationId xmlns:a16="http://schemas.microsoft.com/office/drawing/2014/main" id="{BA53D50A-6D09-4909-81BD-85157EC97FC6}"/>
            </a:ext>
          </a:extLst>
        </xdr:cNvPr>
        <xdr:cNvSpPr/>
      </xdr:nvSpPr>
      <xdr:spPr>
        <a:xfrm>
          <a:off x="9588500" y="140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64008</xdr:rowOff>
    </xdr:from>
    <xdr:to>
      <xdr:col>55</xdr:col>
      <xdr:colOff>0</xdr:colOff>
      <xdr:row>82</xdr:row>
      <xdr:rowOff>76581</xdr:rowOff>
    </xdr:to>
    <xdr:cxnSp macro="">
      <xdr:nvCxnSpPr>
        <xdr:cNvPr id="267" name="直線コネクタ 266">
          <a:extLst>
            <a:ext uri="{FF2B5EF4-FFF2-40B4-BE49-F238E27FC236}">
              <a16:creationId xmlns:a16="http://schemas.microsoft.com/office/drawing/2014/main" id="{306121E3-E74D-4E23-B6D0-CE2C286151ED}"/>
            </a:ext>
          </a:extLst>
        </xdr:cNvPr>
        <xdr:cNvCxnSpPr/>
      </xdr:nvCxnSpPr>
      <xdr:spPr>
        <a:xfrm flipV="1">
          <a:off x="9639300" y="1412290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39115</xdr:rowOff>
    </xdr:from>
    <xdr:to>
      <xdr:col>46</xdr:col>
      <xdr:colOff>38100</xdr:colOff>
      <xdr:row>82</xdr:row>
      <xdr:rowOff>140715</xdr:rowOff>
    </xdr:to>
    <xdr:sp macro="" textlink="">
      <xdr:nvSpPr>
        <xdr:cNvPr id="268" name="楕円 267">
          <a:extLst>
            <a:ext uri="{FF2B5EF4-FFF2-40B4-BE49-F238E27FC236}">
              <a16:creationId xmlns:a16="http://schemas.microsoft.com/office/drawing/2014/main" id="{5E8ABE4A-A773-419D-8585-638424CDE357}"/>
            </a:ext>
          </a:extLst>
        </xdr:cNvPr>
        <xdr:cNvSpPr/>
      </xdr:nvSpPr>
      <xdr:spPr>
        <a:xfrm>
          <a:off x="8699500" y="140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76581</xdr:rowOff>
    </xdr:from>
    <xdr:to>
      <xdr:col>50</xdr:col>
      <xdr:colOff>114300</xdr:colOff>
      <xdr:row>82</xdr:row>
      <xdr:rowOff>89915</xdr:rowOff>
    </xdr:to>
    <xdr:cxnSp macro="">
      <xdr:nvCxnSpPr>
        <xdr:cNvPr id="269" name="直線コネクタ 268">
          <a:extLst>
            <a:ext uri="{FF2B5EF4-FFF2-40B4-BE49-F238E27FC236}">
              <a16:creationId xmlns:a16="http://schemas.microsoft.com/office/drawing/2014/main" id="{D0C3E1A9-FD95-4810-93FE-E855A9E9E0C5}"/>
            </a:ext>
          </a:extLst>
        </xdr:cNvPr>
        <xdr:cNvCxnSpPr/>
      </xdr:nvCxnSpPr>
      <xdr:spPr>
        <a:xfrm flipV="1">
          <a:off x="8750300" y="141354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51688</xdr:rowOff>
    </xdr:from>
    <xdr:to>
      <xdr:col>41</xdr:col>
      <xdr:colOff>101600</xdr:colOff>
      <xdr:row>82</xdr:row>
      <xdr:rowOff>153288</xdr:rowOff>
    </xdr:to>
    <xdr:sp macro="" textlink="">
      <xdr:nvSpPr>
        <xdr:cNvPr id="270" name="楕円 269">
          <a:extLst>
            <a:ext uri="{FF2B5EF4-FFF2-40B4-BE49-F238E27FC236}">
              <a16:creationId xmlns:a16="http://schemas.microsoft.com/office/drawing/2014/main" id="{A2451AD6-A975-4ECD-BC92-0E4F71447526}"/>
            </a:ext>
          </a:extLst>
        </xdr:cNvPr>
        <xdr:cNvSpPr/>
      </xdr:nvSpPr>
      <xdr:spPr>
        <a:xfrm>
          <a:off x="7810500" y="141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89915</xdr:rowOff>
    </xdr:from>
    <xdr:to>
      <xdr:col>45</xdr:col>
      <xdr:colOff>177800</xdr:colOff>
      <xdr:row>82</xdr:row>
      <xdr:rowOff>102488</xdr:rowOff>
    </xdr:to>
    <xdr:cxnSp macro="">
      <xdr:nvCxnSpPr>
        <xdr:cNvPr id="271" name="直線コネクタ 270">
          <a:extLst>
            <a:ext uri="{FF2B5EF4-FFF2-40B4-BE49-F238E27FC236}">
              <a16:creationId xmlns:a16="http://schemas.microsoft.com/office/drawing/2014/main" id="{CC443852-A8D3-4F09-93DD-8B215ABD1A4A}"/>
            </a:ext>
          </a:extLst>
        </xdr:cNvPr>
        <xdr:cNvCxnSpPr/>
      </xdr:nvCxnSpPr>
      <xdr:spPr>
        <a:xfrm flipV="1">
          <a:off x="7861300" y="1414881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72644</xdr:rowOff>
    </xdr:from>
    <xdr:to>
      <xdr:col>36</xdr:col>
      <xdr:colOff>165100</xdr:colOff>
      <xdr:row>83</xdr:row>
      <xdr:rowOff>2794</xdr:rowOff>
    </xdr:to>
    <xdr:sp macro="" textlink="">
      <xdr:nvSpPr>
        <xdr:cNvPr id="272" name="楕円 271">
          <a:extLst>
            <a:ext uri="{FF2B5EF4-FFF2-40B4-BE49-F238E27FC236}">
              <a16:creationId xmlns:a16="http://schemas.microsoft.com/office/drawing/2014/main" id="{B427FE2B-F542-419C-8E53-89AF46947CC6}"/>
            </a:ext>
          </a:extLst>
        </xdr:cNvPr>
        <xdr:cNvSpPr/>
      </xdr:nvSpPr>
      <xdr:spPr>
        <a:xfrm>
          <a:off x="69215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102488</xdr:rowOff>
    </xdr:from>
    <xdr:to>
      <xdr:col>41</xdr:col>
      <xdr:colOff>50800</xdr:colOff>
      <xdr:row>82</xdr:row>
      <xdr:rowOff>123444</xdr:rowOff>
    </xdr:to>
    <xdr:cxnSp macro="">
      <xdr:nvCxnSpPr>
        <xdr:cNvPr id="273" name="直線コネクタ 272">
          <a:extLst>
            <a:ext uri="{FF2B5EF4-FFF2-40B4-BE49-F238E27FC236}">
              <a16:creationId xmlns:a16="http://schemas.microsoft.com/office/drawing/2014/main" id="{77B07717-5788-4E0D-B0BC-81FEBA03C458}"/>
            </a:ext>
          </a:extLst>
        </xdr:cNvPr>
        <xdr:cNvCxnSpPr/>
      </xdr:nvCxnSpPr>
      <xdr:spPr>
        <a:xfrm flipV="1">
          <a:off x="6972300" y="1416138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1BB92B04-CF84-467A-9AD2-B82307C64C31}"/>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D8F3B499-9C67-48F5-A140-03869F994245}"/>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B21C7085-34A3-4FBB-A703-5F75608559BB}"/>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D18FFE4C-3A45-4825-A9A9-7B5FA625A73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143908</xdr:rowOff>
    </xdr:from>
    <xdr:ext cx="469744" cy="259045"/>
    <xdr:sp macro="" textlink="">
      <xdr:nvSpPr>
        <xdr:cNvPr id="278" name="n_1mainValue【福祉施設】&#10;一人当たり面積">
          <a:extLst>
            <a:ext uri="{FF2B5EF4-FFF2-40B4-BE49-F238E27FC236}">
              <a16:creationId xmlns:a16="http://schemas.microsoft.com/office/drawing/2014/main" id="{91350385-EA92-42F9-86CA-1B892B0577F7}"/>
            </a:ext>
          </a:extLst>
        </xdr:cNvPr>
        <xdr:cNvSpPr txBox="1"/>
      </xdr:nvSpPr>
      <xdr:spPr>
        <a:xfrm>
          <a:off x="9391727" y="138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157242</xdr:rowOff>
    </xdr:from>
    <xdr:ext cx="469744" cy="259045"/>
    <xdr:sp macro="" textlink="">
      <xdr:nvSpPr>
        <xdr:cNvPr id="279" name="n_2mainValue【福祉施設】&#10;一人当たり面積">
          <a:extLst>
            <a:ext uri="{FF2B5EF4-FFF2-40B4-BE49-F238E27FC236}">
              <a16:creationId xmlns:a16="http://schemas.microsoft.com/office/drawing/2014/main" id="{73FBC1D9-F8EE-4FAA-BDAD-E104A2031CFF}"/>
            </a:ext>
          </a:extLst>
        </xdr:cNvPr>
        <xdr:cNvSpPr txBox="1"/>
      </xdr:nvSpPr>
      <xdr:spPr>
        <a:xfrm>
          <a:off x="8515427" y="138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169815</xdr:rowOff>
    </xdr:from>
    <xdr:ext cx="469744" cy="259045"/>
    <xdr:sp macro="" textlink="">
      <xdr:nvSpPr>
        <xdr:cNvPr id="280" name="n_3mainValue【福祉施設】&#10;一人当たり面積">
          <a:extLst>
            <a:ext uri="{FF2B5EF4-FFF2-40B4-BE49-F238E27FC236}">
              <a16:creationId xmlns:a16="http://schemas.microsoft.com/office/drawing/2014/main" id="{4C875468-DA4A-4F20-85B5-2C493153C2D5}"/>
            </a:ext>
          </a:extLst>
        </xdr:cNvPr>
        <xdr:cNvSpPr txBox="1"/>
      </xdr:nvSpPr>
      <xdr:spPr>
        <a:xfrm>
          <a:off x="7626427" y="1388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19321</xdr:rowOff>
    </xdr:from>
    <xdr:ext cx="469744" cy="259045"/>
    <xdr:sp macro="" textlink="">
      <xdr:nvSpPr>
        <xdr:cNvPr id="281" name="n_4mainValue【福祉施設】&#10;一人当たり面積">
          <a:extLst>
            <a:ext uri="{FF2B5EF4-FFF2-40B4-BE49-F238E27FC236}">
              <a16:creationId xmlns:a16="http://schemas.microsoft.com/office/drawing/2014/main" id="{26EB1657-1012-4774-AE0E-91A7939457AB}"/>
            </a:ext>
          </a:extLst>
        </xdr:cNvPr>
        <xdr:cNvSpPr txBox="1"/>
      </xdr:nvSpPr>
      <xdr:spPr>
        <a:xfrm>
          <a:off x="6737427"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108BD2F9-1C77-4D11-828E-A4FB170DFE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ED4B173D-547D-4199-A551-BC743C923D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D4589F71-B3ED-487B-9C4A-57BE7D5999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1B5AFB4B-D5F2-4F95-86D4-2ADBDF0374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2C826222-59F9-4FAA-8099-DAC0502096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A88121CD-F353-4CD5-AE46-BF33436C91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A4418D71-368B-4C25-8C9D-58B70BEE9D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B0A5451-E2F0-4C73-B1D5-A4C45AA610D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30DF9650-5E3D-4A15-8E2C-FEC5A6BDE16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74EF2FAF-7B26-4EE0-8CCC-5E34899B4CB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E3E2A506-CEE4-44DF-8900-513D48470DE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28684703-EEDF-497E-A516-50A6169AC1B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4AD2CC5E-3A07-4F45-BC2F-5704D2DD0B0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EF7D9510-E825-43F7-AE9C-1FC9A00A52A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6EE55EC7-FC35-4A0E-9210-B4F96209F60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88DBE38E-8438-4B2B-BA3B-72ECA375CF4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970BF0BD-49CA-4B59-B4A8-97AA09888B4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D578F8F4-DD31-425B-B0B6-DBE0A535DF0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526298CB-39F3-4CBE-A44C-04109A64F85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242B0C19-A2D7-412F-9092-B11083CB95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940B3890-DECF-419C-BE78-0303895BEA1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767208BF-1D3C-4BD3-9C2B-45E435A9CD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2739EA42-E36F-43A5-BCFB-AF2D2242BAC0}"/>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52639133-FEB9-4F88-A76B-003D0D9DB3FC}"/>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7563BA11-72B8-4794-AB9C-BE6717C2EB2A}"/>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2F306341-C01E-48ED-B6A4-31F31FB44D41}"/>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A3AFF8BD-A9BA-4876-A6ED-A45D1341B441}"/>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BE4FAB43-C7F6-4E92-82CD-F6B37F0F9F03}"/>
            </a:ext>
          </a:extLst>
        </xdr:cNvPr>
        <xdr:cNvSpPr txBox="1"/>
      </xdr:nvSpPr>
      <xdr:spPr>
        <a:xfrm>
          <a:off x="4673600" y="1772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111B851E-743F-4D77-BE1E-852F5AA5DF57}"/>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BCFC831A-D29D-4E56-9C50-A8E1C7D2093D}"/>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93675509-DF3B-4214-9F37-27871274820B}"/>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7B8242EE-218F-43DC-B070-F2BB1AC9A1ED}"/>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43E4A5B3-D417-4A6F-A44A-B1946FF1AA39}"/>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4524319-8242-4025-9C74-F2908EE5B2B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EC1A440-FE0F-4A38-8871-A67143E7C8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D824EC2-B5BA-44FF-9224-A5248AF1A1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F3C4A39-6B4C-461D-B2F1-3339F7D3E78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25B709E-8956-4B4D-AD19-748756CF665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112268</xdr:rowOff>
    </xdr:from>
    <xdr:to>
      <xdr:col>24</xdr:col>
      <xdr:colOff>114300</xdr:colOff>
      <xdr:row>101</xdr:row>
      <xdr:rowOff>42418</xdr:rowOff>
    </xdr:to>
    <xdr:sp macro="" textlink="">
      <xdr:nvSpPr>
        <xdr:cNvPr id="320" name="楕円 319">
          <a:extLst>
            <a:ext uri="{FF2B5EF4-FFF2-40B4-BE49-F238E27FC236}">
              <a16:creationId xmlns:a16="http://schemas.microsoft.com/office/drawing/2014/main" id="{F4872E86-2116-4C91-81CD-33C7912E448F}"/>
            </a:ext>
          </a:extLst>
        </xdr:cNvPr>
        <xdr:cNvSpPr/>
      </xdr:nvSpPr>
      <xdr:spPr>
        <a:xfrm>
          <a:off x="4584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27195</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6E5A461E-2AD6-44C6-BEE9-3211DF5F329C}"/>
            </a:ext>
          </a:extLst>
        </xdr:cNvPr>
        <xdr:cNvSpPr txBox="1"/>
      </xdr:nvSpPr>
      <xdr:spPr>
        <a:xfrm>
          <a:off x="4673600" y="1717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61976</xdr:rowOff>
    </xdr:from>
    <xdr:to>
      <xdr:col>20</xdr:col>
      <xdr:colOff>38100</xdr:colOff>
      <xdr:row>100</xdr:row>
      <xdr:rowOff>163576</xdr:rowOff>
    </xdr:to>
    <xdr:sp macro="" textlink="">
      <xdr:nvSpPr>
        <xdr:cNvPr id="322" name="楕円 321">
          <a:extLst>
            <a:ext uri="{FF2B5EF4-FFF2-40B4-BE49-F238E27FC236}">
              <a16:creationId xmlns:a16="http://schemas.microsoft.com/office/drawing/2014/main" id="{4CD51126-B989-4535-B245-9A06D32434D4}"/>
            </a:ext>
          </a:extLst>
        </xdr:cNvPr>
        <xdr:cNvSpPr/>
      </xdr:nvSpPr>
      <xdr:spPr>
        <a:xfrm>
          <a:off x="3746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112776</xdr:rowOff>
    </xdr:from>
    <xdr:to>
      <xdr:col>24</xdr:col>
      <xdr:colOff>63500</xdr:colOff>
      <xdr:row>100</xdr:row>
      <xdr:rowOff>163068</xdr:rowOff>
    </xdr:to>
    <xdr:cxnSp macro="">
      <xdr:nvCxnSpPr>
        <xdr:cNvPr id="323" name="直線コネクタ 322">
          <a:extLst>
            <a:ext uri="{FF2B5EF4-FFF2-40B4-BE49-F238E27FC236}">
              <a16:creationId xmlns:a16="http://schemas.microsoft.com/office/drawing/2014/main" id="{F18DD7E7-34D7-498D-82D2-AC08D974FD05}"/>
            </a:ext>
          </a:extLst>
        </xdr:cNvPr>
        <xdr:cNvCxnSpPr/>
      </xdr:nvCxnSpPr>
      <xdr:spPr>
        <a:xfrm>
          <a:off x="3797300" y="17257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11685</xdr:rowOff>
    </xdr:from>
    <xdr:to>
      <xdr:col>15</xdr:col>
      <xdr:colOff>101600</xdr:colOff>
      <xdr:row>100</xdr:row>
      <xdr:rowOff>113285</xdr:rowOff>
    </xdr:to>
    <xdr:sp macro="" textlink="">
      <xdr:nvSpPr>
        <xdr:cNvPr id="324" name="楕円 323">
          <a:extLst>
            <a:ext uri="{FF2B5EF4-FFF2-40B4-BE49-F238E27FC236}">
              <a16:creationId xmlns:a16="http://schemas.microsoft.com/office/drawing/2014/main" id="{93AFE480-2795-4B45-B121-AE7EE4482F72}"/>
            </a:ext>
          </a:extLst>
        </xdr:cNvPr>
        <xdr:cNvSpPr/>
      </xdr:nvSpPr>
      <xdr:spPr>
        <a:xfrm>
          <a:off x="28575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62485</xdr:rowOff>
    </xdr:from>
    <xdr:to>
      <xdr:col>19</xdr:col>
      <xdr:colOff>177800</xdr:colOff>
      <xdr:row>100</xdr:row>
      <xdr:rowOff>112776</xdr:rowOff>
    </xdr:to>
    <xdr:cxnSp macro="">
      <xdr:nvCxnSpPr>
        <xdr:cNvPr id="325" name="直線コネクタ 324">
          <a:extLst>
            <a:ext uri="{FF2B5EF4-FFF2-40B4-BE49-F238E27FC236}">
              <a16:creationId xmlns:a16="http://schemas.microsoft.com/office/drawing/2014/main" id="{20BA3423-DE6E-4385-A2B8-988F42DD4E61}"/>
            </a:ext>
          </a:extLst>
        </xdr:cNvPr>
        <xdr:cNvCxnSpPr/>
      </xdr:nvCxnSpPr>
      <xdr:spPr>
        <a:xfrm>
          <a:off x="2908300" y="17207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137413</xdr:rowOff>
    </xdr:from>
    <xdr:to>
      <xdr:col>10</xdr:col>
      <xdr:colOff>165100</xdr:colOff>
      <xdr:row>100</xdr:row>
      <xdr:rowOff>67563</xdr:rowOff>
    </xdr:to>
    <xdr:sp macro="" textlink="">
      <xdr:nvSpPr>
        <xdr:cNvPr id="326" name="楕円 325">
          <a:extLst>
            <a:ext uri="{FF2B5EF4-FFF2-40B4-BE49-F238E27FC236}">
              <a16:creationId xmlns:a16="http://schemas.microsoft.com/office/drawing/2014/main" id="{462143CA-63DC-4B16-81F3-35279BE0410B}"/>
            </a:ext>
          </a:extLst>
        </xdr:cNvPr>
        <xdr:cNvSpPr/>
      </xdr:nvSpPr>
      <xdr:spPr>
        <a:xfrm>
          <a:off x="1968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16763</xdr:rowOff>
    </xdr:from>
    <xdr:to>
      <xdr:col>15</xdr:col>
      <xdr:colOff>50800</xdr:colOff>
      <xdr:row>100</xdr:row>
      <xdr:rowOff>62485</xdr:rowOff>
    </xdr:to>
    <xdr:cxnSp macro="">
      <xdr:nvCxnSpPr>
        <xdr:cNvPr id="327" name="直線コネクタ 326">
          <a:extLst>
            <a:ext uri="{FF2B5EF4-FFF2-40B4-BE49-F238E27FC236}">
              <a16:creationId xmlns:a16="http://schemas.microsoft.com/office/drawing/2014/main" id="{60CA185B-94D7-4E09-A7E1-D3EEC094EA2F}"/>
            </a:ext>
          </a:extLst>
        </xdr:cNvPr>
        <xdr:cNvCxnSpPr/>
      </xdr:nvCxnSpPr>
      <xdr:spPr>
        <a:xfrm>
          <a:off x="2019300" y="17161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87122</xdr:rowOff>
    </xdr:from>
    <xdr:to>
      <xdr:col>6</xdr:col>
      <xdr:colOff>38100</xdr:colOff>
      <xdr:row>100</xdr:row>
      <xdr:rowOff>17272</xdr:rowOff>
    </xdr:to>
    <xdr:sp macro="" textlink="">
      <xdr:nvSpPr>
        <xdr:cNvPr id="328" name="楕円 327">
          <a:extLst>
            <a:ext uri="{FF2B5EF4-FFF2-40B4-BE49-F238E27FC236}">
              <a16:creationId xmlns:a16="http://schemas.microsoft.com/office/drawing/2014/main" id="{7725609D-A50A-4665-926A-14A258AD40A1}"/>
            </a:ext>
          </a:extLst>
        </xdr:cNvPr>
        <xdr:cNvSpPr/>
      </xdr:nvSpPr>
      <xdr:spPr>
        <a:xfrm>
          <a:off x="1079500" y="170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137922</xdr:rowOff>
    </xdr:from>
    <xdr:to>
      <xdr:col>10</xdr:col>
      <xdr:colOff>114300</xdr:colOff>
      <xdr:row>100</xdr:row>
      <xdr:rowOff>16763</xdr:rowOff>
    </xdr:to>
    <xdr:cxnSp macro="">
      <xdr:nvCxnSpPr>
        <xdr:cNvPr id="329" name="直線コネクタ 328">
          <a:extLst>
            <a:ext uri="{FF2B5EF4-FFF2-40B4-BE49-F238E27FC236}">
              <a16:creationId xmlns:a16="http://schemas.microsoft.com/office/drawing/2014/main" id="{EFF8D12F-8777-49F8-B9C3-9583143D88F3}"/>
            </a:ext>
          </a:extLst>
        </xdr:cNvPr>
        <xdr:cNvCxnSpPr/>
      </xdr:nvCxnSpPr>
      <xdr:spPr>
        <a:xfrm>
          <a:off x="1130300" y="17111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330" name="n_1aveValue【市民会館】&#10;有形固定資産減価償却率">
          <a:extLst>
            <a:ext uri="{FF2B5EF4-FFF2-40B4-BE49-F238E27FC236}">
              <a16:creationId xmlns:a16="http://schemas.microsoft.com/office/drawing/2014/main" id="{F06475EA-776A-4188-832D-F0C29CF41499}"/>
            </a:ext>
          </a:extLst>
        </xdr:cNvPr>
        <xdr:cNvSpPr txBox="1"/>
      </xdr:nvSpPr>
      <xdr:spPr>
        <a:xfrm>
          <a:off x="35820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331" name="n_2aveValue【市民会館】&#10;有形固定資産減価償却率">
          <a:extLst>
            <a:ext uri="{FF2B5EF4-FFF2-40B4-BE49-F238E27FC236}">
              <a16:creationId xmlns:a16="http://schemas.microsoft.com/office/drawing/2014/main" id="{83C66BE9-74BB-44F0-A96E-C4B2AA21A105}"/>
            </a:ext>
          </a:extLst>
        </xdr:cNvPr>
        <xdr:cNvSpPr txBox="1"/>
      </xdr:nvSpPr>
      <xdr:spPr>
        <a:xfrm>
          <a:off x="2705744" y="177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12971</xdr:rowOff>
    </xdr:from>
    <xdr:ext cx="405111" cy="259045"/>
    <xdr:sp macro="" textlink="">
      <xdr:nvSpPr>
        <xdr:cNvPr id="332" name="n_3aveValue【市民会館】&#10;有形固定資産減価償却率">
          <a:extLst>
            <a:ext uri="{FF2B5EF4-FFF2-40B4-BE49-F238E27FC236}">
              <a16:creationId xmlns:a16="http://schemas.microsoft.com/office/drawing/2014/main" id="{866EEE05-4C04-45BA-A43E-2BF34D6C56F3}"/>
            </a:ext>
          </a:extLst>
        </xdr:cNvPr>
        <xdr:cNvSpPr txBox="1"/>
      </xdr:nvSpPr>
      <xdr:spPr>
        <a:xfrm>
          <a:off x="1816744" y="176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333" name="n_4aveValue【市民会館】&#10;有形固定資産減価償却率">
          <a:extLst>
            <a:ext uri="{FF2B5EF4-FFF2-40B4-BE49-F238E27FC236}">
              <a16:creationId xmlns:a16="http://schemas.microsoft.com/office/drawing/2014/main" id="{87A7FDDC-31BA-431E-9D56-C16E588C58FF}"/>
            </a:ext>
          </a:extLst>
        </xdr:cNvPr>
        <xdr:cNvSpPr txBox="1"/>
      </xdr:nvSpPr>
      <xdr:spPr>
        <a:xfrm>
          <a:off x="927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8653</xdr:rowOff>
    </xdr:from>
    <xdr:ext cx="405111" cy="259045"/>
    <xdr:sp macro="" textlink="">
      <xdr:nvSpPr>
        <xdr:cNvPr id="334" name="n_1mainValue【市民会館】&#10;有形固定資産減価償却率">
          <a:extLst>
            <a:ext uri="{FF2B5EF4-FFF2-40B4-BE49-F238E27FC236}">
              <a16:creationId xmlns:a16="http://schemas.microsoft.com/office/drawing/2014/main" id="{ABD9E165-C78E-45DE-9915-A7CFE7C58185}"/>
            </a:ext>
          </a:extLst>
        </xdr:cNvPr>
        <xdr:cNvSpPr txBox="1"/>
      </xdr:nvSpPr>
      <xdr:spPr>
        <a:xfrm>
          <a:off x="3582044" y="1698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129812</xdr:rowOff>
    </xdr:from>
    <xdr:ext cx="405111" cy="259045"/>
    <xdr:sp macro="" textlink="">
      <xdr:nvSpPr>
        <xdr:cNvPr id="335" name="n_2mainValue【市民会館】&#10;有形固定資産減価償却率">
          <a:extLst>
            <a:ext uri="{FF2B5EF4-FFF2-40B4-BE49-F238E27FC236}">
              <a16:creationId xmlns:a16="http://schemas.microsoft.com/office/drawing/2014/main" id="{D3DBD8B0-0777-4584-844C-EC43ABF9CD57}"/>
            </a:ext>
          </a:extLst>
        </xdr:cNvPr>
        <xdr:cNvSpPr txBox="1"/>
      </xdr:nvSpPr>
      <xdr:spPr>
        <a:xfrm>
          <a:off x="2705744" y="1693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84090</xdr:rowOff>
    </xdr:from>
    <xdr:ext cx="405111" cy="259045"/>
    <xdr:sp macro="" textlink="">
      <xdr:nvSpPr>
        <xdr:cNvPr id="336" name="n_3mainValue【市民会館】&#10;有形固定資産減価償却率">
          <a:extLst>
            <a:ext uri="{FF2B5EF4-FFF2-40B4-BE49-F238E27FC236}">
              <a16:creationId xmlns:a16="http://schemas.microsoft.com/office/drawing/2014/main" id="{D0F49941-6935-414F-920E-5BD62047898C}"/>
            </a:ext>
          </a:extLst>
        </xdr:cNvPr>
        <xdr:cNvSpPr txBox="1"/>
      </xdr:nvSpPr>
      <xdr:spPr>
        <a:xfrm>
          <a:off x="181674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33799</xdr:rowOff>
    </xdr:from>
    <xdr:ext cx="405111" cy="259045"/>
    <xdr:sp macro="" textlink="">
      <xdr:nvSpPr>
        <xdr:cNvPr id="337" name="n_4mainValue【市民会館】&#10;有形固定資産減価償却率">
          <a:extLst>
            <a:ext uri="{FF2B5EF4-FFF2-40B4-BE49-F238E27FC236}">
              <a16:creationId xmlns:a16="http://schemas.microsoft.com/office/drawing/2014/main" id="{56D2BC3C-FD91-4F98-B286-AEDEE5927A9C}"/>
            </a:ext>
          </a:extLst>
        </xdr:cNvPr>
        <xdr:cNvSpPr txBox="1"/>
      </xdr:nvSpPr>
      <xdr:spPr>
        <a:xfrm>
          <a:off x="927744" y="1683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58F34D62-41FD-41F0-9859-E04FC2F9F0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925AD9C5-3FB6-44FB-B430-55E22D7307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579D9B97-C5FD-4A45-B3EE-7D3DF04CE1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77EC51A8-564F-4BA4-A9E9-AA73DD6DD0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B5C47764-823F-44A7-ABB3-BBA1EC7F7A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FD5BEAD1-2814-44D7-8372-752FD4EAAA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8AAFB172-AB5B-455F-A2C7-9E031B2DB0D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7858E623-9557-42B2-B699-2D3FA16638F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4F86B691-E899-427E-ADC7-8E9C0213920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6B704D36-32C4-44A8-AE00-4AEE9637012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9C8F9F79-3DA4-4E17-B2AC-E147A633076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DD52AAD7-ACE4-4D46-BAAC-9DA9E44D245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6E8C73B-7D90-4600-9C33-52002E0DF7A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9E12ECDA-9604-4380-AEBB-AF2A62ED24A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95084037-750B-49C3-A18C-BD8DE6D21F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E32023D9-AB69-4237-B1EC-C6DC1FA05C9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D76D964C-1B53-4739-AE26-AC8919EE7C9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980E8799-5CC2-44AC-BB0C-6B0AE04BC29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7CDB34B9-E8A7-4B88-8340-B3B5FC0B6CB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57290E6-776D-4CDE-9138-7F4A927CD36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4821AB8C-FE1D-4F52-B96E-14364173F3E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37B00DCB-93D2-4D39-B3B4-A955B67F2EF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662AD8C7-C576-4861-ABDC-5FC220CF74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00A8A491-35E9-4643-AD4D-6896A94CD0A1}"/>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B6DB0B75-4DD6-4895-9CE0-0DFF7FF4B0E2}"/>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6DD27040-D68E-4BB7-AA43-30E9DA5400D4}"/>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408B2947-64CD-4450-B575-E8ED781A73F6}"/>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192BA1B4-552A-47CB-9CC7-644E5AB34842}"/>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66" name="【市民会館】&#10;一人当たり面積平均値テキスト">
          <a:extLst>
            <a:ext uri="{FF2B5EF4-FFF2-40B4-BE49-F238E27FC236}">
              <a16:creationId xmlns:a16="http://schemas.microsoft.com/office/drawing/2014/main" id="{1440151B-72D9-45B4-BC65-A840EA1A5767}"/>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8D2803BA-D4E1-4232-9A02-C24B2F488072}"/>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1E3D262E-949D-40CA-ADAD-4F03CFC521B6}"/>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E9757365-799F-45EF-92B6-5A68E43A7365}"/>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722FD543-9DFC-4648-9629-533E2F985DA8}"/>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7D6CCA9D-92B8-401E-A49D-470D184ECCBF}"/>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36A2E35-88FA-4EED-B216-EBB9E9F2166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BB99859C-C329-4BA9-B9E1-C3AA2218B5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33ABBED-4806-4510-8FE3-2ACE29561B0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6103255-6232-4FF9-9B58-7212DE14058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9C7480C2-7723-4348-9230-9DEB5EA1CD1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100457</xdr:rowOff>
    </xdr:from>
    <xdr:to>
      <xdr:col>55</xdr:col>
      <xdr:colOff>50800</xdr:colOff>
      <xdr:row>105</xdr:row>
      <xdr:rowOff>30607</xdr:rowOff>
    </xdr:to>
    <xdr:sp macro="" textlink="">
      <xdr:nvSpPr>
        <xdr:cNvPr id="377" name="楕円 376">
          <a:extLst>
            <a:ext uri="{FF2B5EF4-FFF2-40B4-BE49-F238E27FC236}">
              <a16:creationId xmlns:a16="http://schemas.microsoft.com/office/drawing/2014/main" id="{93DEB956-522B-4FC6-872A-DC9266FEE66E}"/>
            </a:ext>
          </a:extLst>
        </xdr:cNvPr>
        <xdr:cNvSpPr/>
      </xdr:nvSpPr>
      <xdr:spPr>
        <a:xfrm>
          <a:off x="10426700" y="179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123334</xdr:rowOff>
    </xdr:from>
    <xdr:ext cx="469744" cy="259045"/>
    <xdr:sp macro="" textlink="">
      <xdr:nvSpPr>
        <xdr:cNvPr id="378" name="【市民会館】&#10;一人当たり面積該当値テキスト">
          <a:extLst>
            <a:ext uri="{FF2B5EF4-FFF2-40B4-BE49-F238E27FC236}">
              <a16:creationId xmlns:a16="http://schemas.microsoft.com/office/drawing/2014/main" id="{A164BB04-81C7-4D49-BACD-8F503A88C487}"/>
            </a:ext>
          </a:extLst>
        </xdr:cNvPr>
        <xdr:cNvSpPr txBox="1"/>
      </xdr:nvSpPr>
      <xdr:spPr>
        <a:xfrm>
          <a:off x="10515600" y="177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112268</xdr:rowOff>
    </xdr:from>
    <xdr:to>
      <xdr:col>50</xdr:col>
      <xdr:colOff>165100</xdr:colOff>
      <xdr:row>105</xdr:row>
      <xdr:rowOff>42418</xdr:rowOff>
    </xdr:to>
    <xdr:sp macro="" textlink="">
      <xdr:nvSpPr>
        <xdr:cNvPr id="379" name="楕円 378">
          <a:extLst>
            <a:ext uri="{FF2B5EF4-FFF2-40B4-BE49-F238E27FC236}">
              <a16:creationId xmlns:a16="http://schemas.microsoft.com/office/drawing/2014/main" id="{8A61C99D-D939-4F1F-A8DB-75FCF6725EF3}"/>
            </a:ext>
          </a:extLst>
        </xdr:cNvPr>
        <xdr:cNvSpPr/>
      </xdr:nvSpPr>
      <xdr:spPr>
        <a:xfrm>
          <a:off x="9588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151257</xdr:rowOff>
    </xdr:from>
    <xdr:to>
      <xdr:col>55</xdr:col>
      <xdr:colOff>0</xdr:colOff>
      <xdr:row>104</xdr:row>
      <xdr:rowOff>163068</xdr:rowOff>
    </xdr:to>
    <xdr:cxnSp macro="">
      <xdr:nvCxnSpPr>
        <xdr:cNvPr id="380" name="直線コネクタ 379">
          <a:extLst>
            <a:ext uri="{FF2B5EF4-FFF2-40B4-BE49-F238E27FC236}">
              <a16:creationId xmlns:a16="http://schemas.microsoft.com/office/drawing/2014/main" id="{6CB2C924-2431-4B1E-BBBA-6383393D9939}"/>
            </a:ext>
          </a:extLst>
        </xdr:cNvPr>
        <xdr:cNvCxnSpPr/>
      </xdr:nvCxnSpPr>
      <xdr:spPr>
        <a:xfrm flipV="1">
          <a:off x="9639300" y="1798205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81" name="楕円 380">
          <a:extLst>
            <a:ext uri="{FF2B5EF4-FFF2-40B4-BE49-F238E27FC236}">
              <a16:creationId xmlns:a16="http://schemas.microsoft.com/office/drawing/2014/main" id="{00CC449D-A734-4750-BE9C-85F0C26EF3C1}"/>
            </a:ext>
          </a:extLst>
        </xdr:cNvPr>
        <xdr:cNvSpPr/>
      </xdr:nvSpPr>
      <xdr:spPr>
        <a:xfrm>
          <a:off x="869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163068</xdr:rowOff>
    </xdr:from>
    <xdr:to>
      <xdr:col>50</xdr:col>
      <xdr:colOff>114300</xdr:colOff>
      <xdr:row>105</xdr:row>
      <xdr:rowOff>3811</xdr:rowOff>
    </xdr:to>
    <xdr:cxnSp macro="">
      <xdr:nvCxnSpPr>
        <xdr:cNvPr id="382" name="直線コネクタ 381">
          <a:extLst>
            <a:ext uri="{FF2B5EF4-FFF2-40B4-BE49-F238E27FC236}">
              <a16:creationId xmlns:a16="http://schemas.microsoft.com/office/drawing/2014/main" id="{5645E0B8-88D0-4FBB-8FB2-8F08A332BF72}"/>
            </a:ext>
          </a:extLst>
        </xdr:cNvPr>
        <xdr:cNvCxnSpPr/>
      </xdr:nvCxnSpPr>
      <xdr:spPr>
        <a:xfrm flipV="1">
          <a:off x="8750300" y="1799386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136271</xdr:rowOff>
    </xdr:from>
    <xdr:to>
      <xdr:col>41</xdr:col>
      <xdr:colOff>101600</xdr:colOff>
      <xdr:row>105</xdr:row>
      <xdr:rowOff>66421</xdr:rowOff>
    </xdr:to>
    <xdr:sp macro="" textlink="">
      <xdr:nvSpPr>
        <xdr:cNvPr id="383" name="楕円 382">
          <a:extLst>
            <a:ext uri="{FF2B5EF4-FFF2-40B4-BE49-F238E27FC236}">
              <a16:creationId xmlns:a16="http://schemas.microsoft.com/office/drawing/2014/main" id="{9E6C1532-D1FF-4B71-8E73-B00E1811ABB1}"/>
            </a:ext>
          </a:extLst>
        </xdr:cNvPr>
        <xdr:cNvSpPr/>
      </xdr:nvSpPr>
      <xdr:spPr>
        <a:xfrm>
          <a:off x="7810500" y="17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3811</xdr:rowOff>
    </xdr:from>
    <xdr:to>
      <xdr:col>45</xdr:col>
      <xdr:colOff>177800</xdr:colOff>
      <xdr:row>105</xdr:row>
      <xdr:rowOff>15621</xdr:rowOff>
    </xdr:to>
    <xdr:cxnSp macro="">
      <xdr:nvCxnSpPr>
        <xdr:cNvPr id="384" name="直線コネクタ 383">
          <a:extLst>
            <a:ext uri="{FF2B5EF4-FFF2-40B4-BE49-F238E27FC236}">
              <a16:creationId xmlns:a16="http://schemas.microsoft.com/office/drawing/2014/main" id="{0D97D570-E15A-4257-A2B4-61677731403E}"/>
            </a:ext>
          </a:extLst>
        </xdr:cNvPr>
        <xdr:cNvCxnSpPr/>
      </xdr:nvCxnSpPr>
      <xdr:spPr>
        <a:xfrm flipV="1">
          <a:off x="7861300" y="18006061"/>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155702</xdr:rowOff>
    </xdr:from>
    <xdr:to>
      <xdr:col>36</xdr:col>
      <xdr:colOff>165100</xdr:colOff>
      <xdr:row>105</xdr:row>
      <xdr:rowOff>85852</xdr:rowOff>
    </xdr:to>
    <xdr:sp macro="" textlink="">
      <xdr:nvSpPr>
        <xdr:cNvPr id="385" name="楕円 384">
          <a:extLst>
            <a:ext uri="{FF2B5EF4-FFF2-40B4-BE49-F238E27FC236}">
              <a16:creationId xmlns:a16="http://schemas.microsoft.com/office/drawing/2014/main" id="{8D049546-1FB8-42E1-AD4E-4C5CBFEBBD53}"/>
            </a:ext>
          </a:extLst>
        </xdr:cNvPr>
        <xdr:cNvSpPr/>
      </xdr:nvSpPr>
      <xdr:spPr>
        <a:xfrm>
          <a:off x="6921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xdr:rowOff>
    </xdr:from>
    <xdr:to>
      <xdr:col>41</xdr:col>
      <xdr:colOff>50800</xdr:colOff>
      <xdr:row>105</xdr:row>
      <xdr:rowOff>35052</xdr:rowOff>
    </xdr:to>
    <xdr:cxnSp macro="">
      <xdr:nvCxnSpPr>
        <xdr:cNvPr id="386" name="直線コネクタ 385">
          <a:extLst>
            <a:ext uri="{FF2B5EF4-FFF2-40B4-BE49-F238E27FC236}">
              <a16:creationId xmlns:a16="http://schemas.microsoft.com/office/drawing/2014/main" id="{2900381A-E4B2-440A-A3DD-4FF8F84CF370}"/>
            </a:ext>
          </a:extLst>
        </xdr:cNvPr>
        <xdr:cNvCxnSpPr/>
      </xdr:nvCxnSpPr>
      <xdr:spPr>
        <a:xfrm flipV="1">
          <a:off x="6972300" y="1801787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387" name="n_1aveValue【市民会館】&#10;一人当たり面積">
          <a:extLst>
            <a:ext uri="{FF2B5EF4-FFF2-40B4-BE49-F238E27FC236}">
              <a16:creationId xmlns:a16="http://schemas.microsoft.com/office/drawing/2014/main" id="{94B71F39-2DBA-4F05-A0A1-2381E4407F07}"/>
            </a:ext>
          </a:extLst>
        </xdr:cNvPr>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388" name="n_2aveValue【市民会館】&#10;一人当たり面積">
          <a:extLst>
            <a:ext uri="{FF2B5EF4-FFF2-40B4-BE49-F238E27FC236}">
              <a16:creationId xmlns:a16="http://schemas.microsoft.com/office/drawing/2014/main" id="{D9341BAF-56DA-4EF8-921C-8E23DFA895DF}"/>
            </a:ext>
          </a:extLst>
        </xdr:cNvPr>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389" name="n_3aveValue【市民会館】&#10;一人当たり面積">
          <a:extLst>
            <a:ext uri="{FF2B5EF4-FFF2-40B4-BE49-F238E27FC236}">
              <a16:creationId xmlns:a16="http://schemas.microsoft.com/office/drawing/2014/main" id="{F6893F1D-9642-44DB-B4BD-7BEF9753F3F4}"/>
            </a:ext>
          </a:extLst>
        </xdr:cNvPr>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390" name="n_4aveValue【市民会館】&#10;一人当たり面積">
          <a:extLst>
            <a:ext uri="{FF2B5EF4-FFF2-40B4-BE49-F238E27FC236}">
              <a16:creationId xmlns:a16="http://schemas.microsoft.com/office/drawing/2014/main" id="{2A95E39C-2A5C-49F3-8797-C5C227D744AC}"/>
            </a:ext>
          </a:extLst>
        </xdr:cNvPr>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58945</xdr:rowOff>
    </xdr:from>
    <xdr:ext cx="469744" cy="259045"/>
    <xdr:sp macro="" textlink="">
      <xdr:nvSpPr>
        <xdr:cNvPr id="391" name="n_1mainValue【市民会館】&#10;一人当たり面積">
          <a:extLst>
            <a:ext uri="{FF2B5EF4-FFF2-40B4-BE49-F238E27FC236}">
              <a16:creationId xmlns:a16="http://schemas.microsoft.com/office/drawing/2014/main" id="{DCE5079A-8E97-4425-BEF7-CDF0781CBBBC}"/>
            </a:ext>
          </a:extLst>
        </xdr:cNvPr>
        <xdr:cNvSpPr txBox="1"/>
      </xdr:nvSpPr>
      <xdr:spPr>
        <a:xfrm>
          <a:off x="9391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92" name="n_2mainValue【市民会館】&#10;一人当たり面積">
          <a:extLst>
            <a:ext uri="{FF2B5EF4-FFF2-40B4-BE49-F238E27FC236}">
              <a16:creationId xmlns:a16="http://schemas.microsoft.com/office/drawing/2014/main" id="{A33917CD-7BAC-4543-BA28-8BE08D86990E}"/>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82948</xdr:rowOff>
    </xdr:from>
    <xdr:ext cx="469744" cy="259045"/>
    <xdr:sp macro="" textlink="">
      <xdr:nvSpPr>
        <xdr:cNvPr id="393" name="n_3mainValue【市民会館】&#10;一人当たり面積">
          <a:extLst>
            <a:ext uri="{FF2B5EF4-FFF2-40B4-BE49-F238E27FC236}">
              <a16:creationId xmlns:a16="http://schemas.microsoft.com/office/drawing/2014/main" id="{C826601C-D791-4BC2-9F0F-26752CC00080}"/>
            </a:ext>
          </a:extLst>
        </xdr:cNvPr>
        <xdr:cNvSpPr txBox="1"/>
      </xdr:nvSpPr>
      <xdr:spPr>
        <a:xfrm>
          <a:off x="7626427" y="177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102379</xdr:rowOff>
    </xdr:from>
    <xdr:ext cx="469744" cy="259045"/>
    <xdr:sp macro="" textlink="">
      <xdr:nvSpPr>
        <xdr:cNvPr id="394" name="n_4mainValue【市民会館】&#10;一人当たり面積">
          <a:extLst>
            <a:ext uri="{FF2B5EF4-FFF2-40B4-BE49-F238E27FC236}">
              <a16:creationId xmlns:a16="http://schemas.microsoft.com/office/drawing/2014/main" id="{20A15DE0-8AF4-4897-A836-B63126129F3B}"/>
            </a:ext>
          </a:extLst>
        </xdr:cNvPr>
        <xdr:cNvSpPr txBox="1"/>
      </xdr:nvSpPr>
      <xdr:spPr>
        <a:xfrm>
          <a:off x="6737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D72E0D6-FE09-46D7-92C6-2C1D3DAB3A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77D7234-E570-47E2-ACE0-16119F6BBB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3C7279A-62C9-43E6-B5B7-94402DD5A2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9EF549E-48C7-4A2D-BAE5-C239FB5C91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3E3B293-55D6-4A0F-8921-F8B6A3DCAF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919314D-B4FC-415A-8BD4-379D457641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26E5DFC-19B3-4582-8DCF-198B7A3C30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500D517-1652-4743-A65D-13E3063EB4D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644197E7-1898-41C2-B6B6-716C607F13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355446B8-2C45-4B48-AB12-267A57FC5B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C2A4EFF-C6CC-42B1-BA36-950DAAA1BC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2C4F6C73-BFE1-4F1A-964E-077892DB96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96358304-4DD9-41D0-BA10-45839E9CEE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B6516CC-83DE-4033-B662-05A387E820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B313C7B4-1106-425F-B911-C65B0085C2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D8B83AE9-6F19-44CE-86BE-EBEEC500066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90AEFF4F-7240-432A-ADE3-7ADCCFC8F4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43D70D5B-D7C4-4C9E-8B7E-900BF27AC6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B2069DD7-4A39-4DF6-A438-04B0314C87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2990366E-A848-4091-9AE2-58CB1110F3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E05BCD56-A770-4A66-BA77-DEE2CBD7BD0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57CED4EC-4FC9-4A77-AC40-DADB8690B7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75B912F-19F7-4B2D-8E5C-686C699842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B6C329FA-E78B-43D2-913A-4C774F50804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2A28BA7A-ED7A-433C-998B-0B30A8E798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4DEBF6E1-8C3C-4515-B233-F5085BB262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C2C53E7E-8442-4554-823D-B8C64CEF92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30519508-9EA9-4AB7-B07D-F3F15533E1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14ABF199-0165-4234-8D66-4E11622922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A70433E4-9B1E-42B4-B8D0-8E604EB828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F7606DB8-B5B8-4CD1-9A66-3CC5CCEF6B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08B63CF3-BAC2-46E4-9DD1-EFDFF888A8C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12E461C5-3375-47D2-A951-E0A6DBCCC0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A77611CE-1334-4382-8086-73AFB7406E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C1C93701-285C-4ECB-98B1-9F57D473EE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1CA680C0-722D-4899-9853-32A8D88033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C8DA9831-6E81-4A8F-AC2E-CCEFBAA85B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283D1CDC-BAFB-408D-AFD5-E942A8F5EA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5BF2F4A6-DB56-47AB-B07B-01EAE30C84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67ABDE13-908C-49A6-ACF6-70E8831B449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6DEEB749-C1E1-4291-9F30-CC62ACAD81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034EDB1A-096B-4A67-B106-D89AD2AFC2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92394677-EA05-43BF-9AC5-13E804BCA4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F7CC1948-A194-47C2-9A2E-04D48EF78E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83AE736A-75BE-4544-88B2-3EC997D747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D6F1FE20-D10C-43C0-9207-AAC3DAC36B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AB85E2C2-6ABE-4C2A-95CB-B7FAA42328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72D08E76-A8C1-44BB-A074-2411831E8F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ECF8A862-668B-44A6-B615-07C42B3F63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A4C4D50B-62FE-48CA-95E3-C205AA8121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83F62AC0-86AC-415D-B564-4ACC79893C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A4140385-FCA3-4EBE-8E18-28F508E83B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9EFAC8CB-945D-44A4-BFE7-09C49C9BB5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D80CBF1E-F811-4EB2-A100-FF2ADC4654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90E58B7D-AF2B-42DA-98EC-3BE3216751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D4596134-600C-446A-B122-9FC376E4F6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86BEE718-DAAE-4BD7-A471-87F6E16C90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E6F8C1FD-36F3-424F-B694-1072349EC1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24633635-56B0-4A2C-A434-331CB3CE52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E5E1B284-BA2E-4FBE-A988-82A5D89904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84D5541F-D262-4C13-80E4-6C7BCBD938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FCA1B6E5-9D2A-4304-8132-628DEC98206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D287C82F-8A7C-421B-8DD2-A4CF9FFA18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31B4B462-3401-4FDC-9353-3288637739D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2BB2248D-2A9E-4E4E-B236-0ADEFFD2AB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B9F0B728-6A1E-428E-8DD9-74F3BFCC5AA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F5BDE170-AE09-4E9B-AF0E-355E625E04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69FA72E6-2597-42B9-8EBB-381F09EA3ED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4E498822-86C8-4A22-8EA9-C69ACD8C91F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83C21E7A-AB09-4030-9CBF-52832E1B351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187D4484-FB55-4DFE-86FB-B57C28EADA1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B111242F-2074-489E-86C9-55D4E3FF59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E2082EC2-1244-4BE7-87AF-24FFAD40FC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8" name="直線コネクタ 467">
          <a:extLst>
            <a:ext uri="{FF2B5EF4-FFF2-40B4-BE49-F238E27FC236}">
              <a16:creationId xmlns:a16="http://schemas.microsoft.com/office/drawing/2014/main" id="{4C8087ED-E7B0-4B99-9711-884F483AD148}"/>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a16="http://schemas.microsoft.com/office/drawing/2014/main" id="{C820A3D6-E194-4A97-98AF-5F3A4DF2783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a16="http://schemas.microsoft.com/office/drawing/2014/main" id="{525D3B43-3ED4-4434-9D97-A6F1B298112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1" name="【庁舎】&#10;有形固定資産減価償却率最大値テキスト">
          <a:extLst>
            <a:ext uri="{FF2B5EF4-FFF2-40B4-BE49-F238E27FC236}">
              <a16:creationId xmlns:a16="http://schemas.microsoft.com/office/drawing/2014/main" id="{2A59C56B-CE9F-4A30-A579-3E6C54E5A61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2" name="直線コネクタ 471">
          <a:extLst>
            <a:ext uri="{FF2B5EF4-FFF2-40B4-BE49-F238E27FC236}">
              <a16:creationId xmlns:a16="http://schemas.microsoft.com/office/drawing/2014/main" id="{4F3F51E3-07FA-4668-B95B-19F95105B5B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3" name="【庁舎】&#10;有形固定資産減価償却率平均値テキスト">
          <a:extLst>
            <a:ext uri="{FF2B5EF4-FFF2-40B4-BE49-F238E27FC236}">
              <a16:creationId xmlns:a16="http://schemas.microsoft.com/office/drawing/2014/main" id="{99046C70-A7CF-4860-BEB1-4DA9CD6D201E}"/>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4" name="フローチャート: 判断 473">
          <a:extLst>
            <a:ext uri="{FF2B5EF4-FFF2-40B4-BE49-F238E27FC236}">
              <a16:creationId xmlns:a16="http://schemas.microsoft.com/office/drawing/2014/main" id="{5650D22D-28E2-4246-8AAE-957823962B5D}"/>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5" name="フローチャート: 判断 474">
          <a:extLst>
            <a:ext uri="{FF2B5EF4-FFF2-40B4-BE49-F238E27FC236}">
              <a16:creationId xmlns:a16="http://schemas.microsoft.com/office/drawing/2014/main" id="{D6ADEABE-9D30-4478-8383-BBB360D61E8F}"/>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6" name="フローチャート: 判断 475">
          <a:extLst>
            <a:ext uri="{FF2B5EF4-FFF2-40B4-BE49-F238E27FC236}">
              <a16:creationId xmlns:a16="http://schemas.microsoft.com/office/drawing/2014/main" id="{A1BE6929-41F7-4ED1-A642-230BFE7FDAD3}"/>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7" name="フローチャート: 判断 476">
          <a:extLst>
            <a:ext uri="{FF2B5EF4-FFF2-40B4-BE49-F238E27FC236}">
              <a16:creationId xmlns:a16="http://schemas.microsoft.com/office/drawing/2014/main" id="{C3D90AF2-811E-4EEA-B547-6F42A2CE6355}"/>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8" name="フローチャート: 判断 477">
          <a:extLst>
            <a:ext uri="{FF2B5EF4-FFF2-40B4-BE49-F238E27FC236}">
              <a16:creationId xmlns:a16="http://schemas.microsoft.com/office/drawing/2014/main" id="{F7A76BCF-00D9-439C-8B63-7E332C495CEC}"/>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EF389384-1B1F-4C64-94D3-51E81A7B39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DB8FEBA8-3612-4F72-BEFF-95F1BA1E69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C0C7991F-FFF2-4D0D-B613-52CB4BFA51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10EE73E9-67A7-4465-B1A8-0DC262B78D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EA806F43-1373-446B-AE21-A9B3DD65C8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484" name="楕円 483">
          <a:extLst>
            <a:ext uri="{FF2B5EF4-FFF2-40B4-BE49-F238E27FC236}">
              <a16:creationId xmlns:a16="http://schemas.microsoft.com/office/drawing/2014/main" id="{3B7A30D0-30A2-4602-80F4-F15245A54251}"/>
            </a:ext>
          </a:extLst>
        </xdr:cNvPr>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485" name="【庁舎】&#10;有形固定資産減価償却率該当値テキスト">
          <a:extLst>
            <a:ext uri="{FF2B5EF4-FFF2-40B4-BE49-F238E27FC236}">
              <a16:creationId xmlns:a16="http://schemas.microsoft.com/office/drawing/2014/main" id="{D201F11D-B399-4F4B-A195-42F327C00507}"/>
            </a:ext>
          </a:extLst>
        </xdr:cNvPr>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486" name="楕円 485">
          <a:extLst>
            <a:ext uri="{FF2B5EF4-FFF2-40B4-BE49-F238E27FC236}">
              <a16:creationId xmlns:a16="http://schemas.microsoft.com/office/drawing/2014/main" id="{07226D87-3966-4C30-961A-A78BCCDF668A}"/>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40277</xdr:rowOff>
    </xdr:to>
    <xdr:cxnSp macro="">
      <xdr:nvCxnSpPr>
        <xdr:cNvPr id="487" name="直線コネクタ 486">
          <a:extLst>
            <a:ext uri="{FF2B5EF4-FFF2-40B4-BE49-F238E27FC236}">
              <a16:creationId xmlns:a16="http://schemas.microsoft.com/office/drawing/2014/main" id="{650171CE-D7BF-45E2-B42F-5AC1F2F942A0}"/>
            </a:ext>
          </a:extLst>
        </xdr:cNvPr>
        <xdr:cNvCxnSpPr/>
      </xdr:nvCxnSpPr>
      <xdr:spPr>
        <a:xfrm>
          <a:off x="15481300" y="181813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488" name="楕円 487">
          <a:extLst>
            <a:ext uri="{FF2B5EF4-FFF2-40B4-BE49-F238E27FC236}">
              <a16:creationId xmlns:a16="http://schemas.microsoft.com/office/drawing/2014/main" id="{C0BDCF5A-D098-4992-BAF9-08F37E963D7B}"/>
            </a:ext>
          </a:extLst>
        </xdr:cNvPr>
        <xdr:cNvSpPr/>
      </xdr:nvSpPr>
      <xdr:spPr>
        <a:xfrm>
          <a:off x="1454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106</xdr:row>
      <xdr:rowOff>7620</xdr:rowOff>
    </xdr:to>
    <xdr:cxnSp macro="">
      <xdr:nvCxnSpPr>
        <xdr:cNvPr id="489" name="直線コネクタ 488">
          <a:extLst>
            <a:ext uri="{FF2B5EF4-FFF2-40B4-BE49-F238E27FC236}">
              <a16:creationId xmlns:a16="http://schemas.microsoft.com/office/drawing/2014/main" id="{C193D0D6-A9D3-4F58-B20E-F5F71EB487AA}"/>
            </a:ext>
          </a:extLst>
        </xdr:cNvPr>
        <xdr:cNvCxnSpPr/>
      </xdr:nvCxnSpPr>
      <xdr:spPr>
        <a:xfrm>
          <a:off x="14592300" y="1814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490" name="楕円 489">
          <a:extLst>
            <a:ext uri="{FF2B5EF4-FFF2-40B4-BE49-F238E27FC236}">
              <a16:creationId xmlns:a16="http://schemas.microsoft.com/office/drawing/2014/main" id="{81EA1A60-81C3-465E-A48B-81AD1EF4FB2F}"/>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146413</xdr:rowOff>
    </xdr:to>
    <xdr:cxnSp macro="">
      <xdr:nvCxnSpPr>
        <xdr:cNvPr id="491" name="直線コネクタ 490">
          <a:extLst>
            <a:ext uri="{FF2B5EF4-FFF2-40B4-BE49-F238E27FC236}">
              <a16:creationId xmlns:a16="http://schemas.microsoft.com/office/drawing/2014/main" id="{938BA000-9A46-498A-B870-DE0CF0422051}"/>
            </a:ext>
          </a:extLst>
        </xdr:cNvPr>
        <xdr:cNvCxnSpPr/>
      </xdr:nvCxnSpPr>
      <xdr:spPr>
        <a:xfrm>
          <a:off x="13703300" y="1811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492" name="楕円 491">
          <a:extLst>
            <a:ext uri="{FF2B5EF4-FFF2-40B4-BE49-F238E27FC236}">
              <a16:creationId xmlns:a16="http://schemas.microsoft.com/office/drawing/2014/main" id="{ECFCB829-7A70-49B3-A5C8-EB070B89A5CD}"/>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113756</xdr:rowOff>
    </xdr:to>
    <xdr:cxnSp macro="">
      <xdr:nvCxnSpPr>
        <xdr:cNvPr id="493" name="直線コネクタ 492">
          <a:extLst>
            <a:ext uri="{FF2B5EF4-FFF2-40B4-BE49-F238E27FC236}">
              <a16:creationId xmlns:a16="http://schemas.microsoft.com/office/drawing/2014/main" id="{A562484A-3923-4A09-8B81-87E5E359038A}"/>
            </a:ext>
          </a:extLst>
        </xdr:cNvPr>
        <xdr:cNvCxnSpPr/>
      </xdr:nvCxnSpPr>
      <xdr:spPr>
        <a:xfrm>
          <a:off x="12814300" y="1808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4" name="n_1aveValue【庁舎】&#10;有形固定資産減価償却率">
          <a:extLst>
            <a:ext uri="{FF2B5EF4-FFF2-40B4-BE49-F238E27FC236}">
              <a16:creationId xmlns:a16="http://schemas.microsoft.com/office/drawing/2014/main" id="{CFF81A75-E08F-4C7D-A674-04BCA413B7C1}"/>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5" name="n_2aveValue【庁舎】&#10;有形固定資産減価償却率">
          <a:extLst>
            <a:ext uri="{FF2B5EF4-FFF2-40B4-BE49-F238E27FC236}">
              <a16:creationId xmlns:a16="http://schemas.microsoft.com/office/drawing/2014/main" id="{066CC498-0936-4DD3-AA58-FA082FC4F7AB}"/>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6" name="n_3aveValue【庁舎】&#10;有形固定資産減価償却率">
          <a:extLst>
            <a:ext uri="{FF2B5EF4-FFF2-40B4-BE49-F238E27FC236}">
              <a16:creationId xmlns:a16="http://schemas.microsoft.com/office/drawing/2014/main" id="{3BA473F7-8AF6-4C88-8923-00928AC8F94B}"/>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497" name="n_4aveValue【庁舎】&#10;有形固定資産減価償却率">
          <a:extLst>
            <a:ext uri="{FF2B5EF4-FFF2-40B4-BE49-F238E27FC236}">
              <a16:creationId xmlns:a16="http://schemas.microsoft.com/office/drawing/2014/main" id="{9448F16E-310E-46BC-8A9F-F2179A202BCF}"/>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498" name="n_1mainValue【庁舎】&#10;有形固定資産減価償却率">
          <a:extLst>
            <a:ext uri="{FF2B5EF4-FFF2-40B4-BE49-F238E27FC236}">
              <a16:creationId xmlns:a16="http://schemas.microsoft.com/office/drawing/2014/main" id="{500A4913-DCD1-4AE7-AA9F-9EB93CD4FA0D}"/>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499" name="n_2mainValue【庁舎】&#10;有形固定資産減価償却率">
          <a:extLst>
            <a:ext uri="{FF2B5EF4-FFF2-40B4-BE49-F238E27FC236}">
              <a16:creationId xmlns:a16="http://schemas.microsoft.com/office/drawing/2014/main" id="{4FF390E7-FFDE-4A9E-8DAC-A3E695C0A15B}"/>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500" name="n_3mainValue【庁舎】&#10;有形固定資産減価償却率">
          <a:extLst>
            <a:ext uri="{FF2B5EF4-FFF2-40B4-BE49-F238E27FC236}">
              <a16:creationId xmlns:a16="http://schemas.microsoft.com/office/drawing/2014/main" id="{30316927-4356-466F-9897-20F31D4A37A2}"/>
            </a:ext>
          </a:extLst>
        </xdr:cNvPr>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146793</xdr:rowOff>
    </xdr:from>
    <xdr:ext cx="405111" cy="259045"/>
    <xdr:sp macro="" textlink="">
      <xdr:nvSpPr>
        <xdr:cNvPr id="501" name="n_4mainValue【庁舎】&#10;有形固定資産減価償却率">
          <a:extLst>
            <a:ext uri="{FF2B5EF4-FFF2-40B4-BE49-F238E27FC236}">
              <a16:creationId xmlns:a16="http://schemas.microsoft.com/office/drawing/2014/main" id="{3ED1ACF9-EF33-4913-BD76-02D6115B36DC}"/>
            </a:ext>
          </a:extLst>
        </xdr:cNvPr>
        <xdr:cNvSpPr txBox="1"/>
      </xdr:nvSpPr>
      <xdr:spPr>
        <a:xfrm>
          <a:off x="12611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56CBBB5A-34AC-4207-9572-EDCEF2D2400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D782E8B9-8374-44EA-B90D-A41F4041FF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5B116E1D-59A7-4886-8DE8-20A094C696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F51D37EF-0633-4FD8-BA0C-01063BE484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CB29E620-DB9D-4325-80D3-729BB812E5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D2128563-1B16-4DCE-98A7-979629CEA6A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2BD4520E-7331-4AC3-B598-F49964CE0B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CB5E6A3B-5883-4286-BB61-26B1B12772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D3B0A86F-017A-4E23-9708-20FBE521DC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D3A32DC2-4CBA-4D5E-B699-AB2AFB76EC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a:extLst>
            <a:ext uri="{FF2B5EF4-FFF2-40B4-BE49-F238E27FC236}">
              <a16:creationId xmlns:a16="http://schemas.microsoft.com/office/drawing/2014/main" id="{7395BD23-0159-4B4F-8AF7-901E6E5D43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3" name="テキスト ボックス 512">
          <a:extLst>
            <a:ext uri="{FF2B5EF4-FFF2-40B4-BE49-F238E27FC236}">
              <a16:creationId xmlns:a16="http://schemas.microsoft.com/office/drawing/2014/main" id="{4146CC20-D009-4304-A9D0-577D32DBBA7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a:extLst>
            <a:ext uri="{FF2B5EF4-FFF2-40B4-BE49-F238E27FC236}">
              <a16:creationId xmlns:a16="http://schemas.microsoft.com/office/drawing/2014/main" id="{999C96CB-2944-43DD-9FA3-6DFD30419C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5" name="テキスト ボックス 514">
          <a:extLst>
            <a:ext uri="{FF2B5EF4-FFF2-40B4-BE49-F238E27FC236}">
              <a16:creationId xmlns:a16="http://schemas.microsoft.com/office/drawing/2014/main" id="{3E4A7E31-5CF3-4B71-9755-1484435463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a:extLst>
            <a:ext uri="{FF2B5EF4-FFF2-40B4-BE49-F238E27FC236}">
              <a16:creationId xmlns:a16="http://schemas.microsoft.com/office/drawing/2014/main" id="{C56D4E87-F8C8-4C7E-B637-4798252145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7" name="テキスト ボックス 516">
          <a:extLst>
            <a:ext uri="{FF2B5EF4-FFF2-40B4-BE49-F238E27FC236}">
              <a16:creationId xmlns:a16="http://schemas.microsoft.com/office/drawing/2014/main" id="{783E4A5E-0383-454B-AB5B-FA3AD8E3553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a:extLst>
            <a:ext uri="{FF2B5EF4-FFF2-40B4-BE49-F238E27FC236}">
              <a16:creationId xmlns:a16="http://schemas.microsoft.com/office/drawing/2014/main" id="{EBD58E1E-C7CD-4665-86C6-B6748CFE507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9" name="テキスト ボックス 518">
          <a:extLst>
            <a:ext uri="{FF2B5EF4-FFF2-40B4-BE49-F238E27FC236}">
              <a16:creationId xmlns:a16="http://schemas.microsoft.com/office/drawing/2014/main" id="{18EC7B03-A693-4ED1-9702-D8B23EA817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a:extLst>
            <a:ext uri="{FF2B5EF4-FFF2-40B4-BE49-F238E27FC236}">
              <a16:creationId xmlns:a16="http://schemas.microsoft.com/office/drawing/2014/main" id="{AB79E549-50BA-48EF-BB78-5333B645B6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1" name="テキスト ボックス 520">
          <a:extLst>
            <a:ext uri="{FF2B5EF4-FFF2-40B4-BE49-F238E27FC236}">
              <a16:creationId xmlns:a16="http://schemas.microsoft.com/office/drawing/2014/main" id="{7F87B7F3-42CC-4AC4-A37A-51E173837E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a16="http://schemas.microsoft.com/office/drawing/2014/main" id="{04CC4859-F691-4436-94CD-864C3FFCD4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E3E31E0B-9962-43BA-9A0F-FDE15521D7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a16="http://schemas.microsoft.com/office/drawing/2014/main" id="{4BA98118-843A-414C-ACDD-7F0DDA6128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5" name="直線コネクタ 524">
          <a:extLst>
            <a:ext uri="{FF2B5EF4-FFF2-40B4-BE49-F238E27FC236}">
              <a16:creationId xmlns:a16="http://schemas.microsoft.com/office/drawing/2014/main" id="{EE5AFABC-4415-4F3C-A739-04D3CC776BB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6" name="【庁舎】&#10;一人当たり面積最小値テキスト">
          <a:extLst>
            <a:ext uri="{FF2B5EF4-FFF2-40B4-BE49-F238E27FC236}">
              <a16:creationId xmlns:a16="http://schemas.microsoft.com/office/drawing/2014/main" id="{A35997BB-30BE-4559-8C54-0DC2362C2B5C}"/>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7" name="直線コネクタ 526">
          <a:extLst>
            <a:ext uri="{FF2B5EF4-FFF2-40B4-BE49-F238E27FC236}">
              <a16:creationId xmlns:a16="http://schemas.microsoft.com/office/drawing/2014/main" id="{9AB4CDD0-C414-478F-8C62-D0E07458FAAD}"/>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8" name="【庁舎】&#10;一人当たり面積最大値テキスト">
          <a:extLst>
            <a:ext uri="{FF2B5EF4-FFF2-40B4-BE49-F238E27FC236}">
              <a16:creationId xmlns:a16="http://schemas.microsoft.com/office/drawing/2014/main" id="{B7D1E55B-FAD9-484F-8D86-7B93BB5B61FF}"/>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9" name="直線コネクタ 528">
          <a:extLst>
            <a:ext uri="{FF2B5EF4-FFF2-40B4-BE49-F238E27FC236}">
              <a16:creationId xmlns:a16="http://schemas.microsoft.com/office/drawing/2014/main" id="{BE947F0A-EEA7-4066-90BF-64F901A57644}"/>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30" name="【庁舎】&#10;一人当たり面積平均値テキスト">
          <a:extLst>
            <a:ext uri="{FF2B5EF4-FFF2-40B4-BE49-F238E27FC236}">
              <a16:creationId xmlns:a16="http://schemas.microsoft.com/office/drawing/2014/main" id="{3968D23A-CA30-4D48-802E-6559CFC17D82}"/>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1" name="フローチャート: 判断 530">
          <a:extLst>
            <a:ext uri="{FF2B5EF4-FFF2-40B4-BE49-F238E27FC236}">
              <a16:creationId xmlns:a16="http://schemas.microsoft.com/office/drawing/2014/main" id="{691BEC6D-F75F-4D05-9CA7-473E13BE36C2}"/>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2" name="フローチャート: 判断 531">
          <a:extLst>
            <a:ext uri="{FF2B5EF4-FFF2-40B4-BE49-F238E27FC236}">
              <a16:creationId xmlns:a16="http://schemas.microsoft.com/office/drawing/2014/main" id="{FC63A32A-E287-49EC-8D03-BABB4F3B1F77}"/>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3" name="フローチャート: 判断 532">
          <a:extLst>
            <a:ext uri="{FF2B5EF4-FFF2-40B4-BE49-F238E27FC236}">
              <a16:creationId xmlns:a16="http://schemas.microsoft.com/office/drawing/2014/main" id="{7137A16C-D7EC-4A97-965B-7C393CD29DFE}"/>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4" name="フローチャート: 判断 533">
          <a:extLst>
            <a:ext uri="{FF2B5EF4-FFF2-40B4-BE49-F238E27FC236}">
              <a16:creationId xmlns:a16="http://schemas.microsoft.com/office/drawing/2014/main" id="{CAEE079F-2FC9-48A8-B9A8-5E7F499839F1}"/>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5" name="フローチャート: 判断 534">
          <a:extLst>
            <a:ext uri="{FF2B5EF4-FFF2-40B4-BE49-F238E27FC236}">
              <a16:creationId xmlns:a16="http://schemas.microsoft.com/office/drawing/2014/main" id="{F10A87F9-2E1F-438E-91C0-4005301EC58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D69A2E5-EA92-40F6-A194-77F2C0C098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65D3C8FF-533F-4A4A-BD69-1E8535F4BF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EDFEF3A-99ED-4F19-BCF0-210A469F4A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FA52945E-96EC-4B47-9ABF-02B77FFC36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17D38161-E1E5-4038-9B3C-503C44BB9F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60071</xdr:rowOff>
    </xdr:from>
    <xdr:to>
      <xdr:col>116</xdr:col>
      <xdr:colOff>114300</xdr:colOff>
      <xdr:row>105</xdr:row>
      <xdr:rowOff>161671</xdr:rowOff>
    </xdr:to>
    <xdr:sp macro="" textlink="">
      <xdr:nvSpPr>
        <xdr:cNvPr id="541" name="楕円 540">
          <a:extLst>
            <a:ext uri="{FF2B5EF4-FFF2-40B4-BE49-F238E27FC236}">
              <a16:creationId xmlns:a16="http://schemas.microsoft.com/office/drawing/2014/main" id="{445A7675-B86D-4D1F-A363-669DC97BC0A5}"/>
            </a:ext>
          </a:extLst>
        </xdr:cNvPr>
        <xdr:cNvSpPr/>
      </xdr:nvSpPr>
      <xdr:spPr>
        <a:xfrm>
          <a:off x="22110700" y="180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82948</xdr:rowOff>
    </xdr:from>
    <xdr:ext cx="469744" cy="259045"/>
    <xdr:sp macro="" textlink="">
      <xdr:nvSpPr>
        <xdr:cNvPr id="542" name="【庁舎】&#10;一人当たり面積該当値テキスト">
          <a:extLst>
            <a:ext uri="{FF2B5EF4-FFF2-40B4-BE49-F238E27FC236}">
              <a16:creationId xmlns:a16="http://schemas.microsoft.com/office/drawing/2014/main" id="{5940638C-75D8-4E23-BA7A-99D2ED78DFCF}"/>
            </a:ext>
          </a:extLst>
        </xdr:cNvPr>
        <xdr:cNvSpPr txBox="1"/>
      </xdr:nvSpPr>
      <xdr:spPr>
        <a:xfrm>
          <a:off x="22199600" y="179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69214</xdr:rowOff>
    </xdr:from>
    <xdr:to>
      <xdr:col>112</xdr:col>
      <xdr:colOff>38100</xdr:colOff>
      <xdr:row>105</xdr:row>
      <xdr:rowOff>170814</xdr:rowOff>
    </xdr:to>
    <xdr:sp macro="" textlink="">
      <xdr:nvSpPr>
        <xdr:cNvPr id="543" name="楕円 542">
          <a:extLst>
            <a:ext uri="{FF2B5EF4-FFF2-40B4-BE49-F238E27FC236}">
              <a16:creationId xmlns:a16="http://schemas.microsoft.com/office/drawing/2014/main" id="{50D73CF5-1957-4E02-8CF1-233DC87A5E81}"/>
            </a:ext>
          </a:extLst>
        </xdr:cNvPr>
        <xdr:cNvSpPr/>
      </xdr:nvSpPr>
      <xdr:spPr>
        <a:xfrm>
          <a:off x="21272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110871</xdr:rowOff>
    </xdr:from>
    <xdr:to>
      <xdr:col>116</xdr:col>
      <xdr:colOff>63500</xdr:colOff>
      <xdr:row>105</xdr:row>
      <xdr:rowOff>120014</xdr:rowOff>
    </xdr:to>
    <xdr:cxnSp macro="">
      <xdr:nvCxnSpPr>
        <xdr:cNvPr id="544" name="直線コネクタ 543">
          <a:extLst>
            <a:ext uri="{FF2B5EF4-FFF2-40B4-BE49-F238E27FC236}">
              <a16:creationId xmlns:a16="http://schemas.microsoft.com/office/drawing/2014/main" id="{9F90D85F-A96C-4E80-B7E6-23CD9785DC7F}"/>
            </a:ext>
          </a:extLst>
        </xdr:cNvPr>
        <xdr:cNvCxnSpPr/>
      </xdr:nvCxnSpPr>
      <xdr:spPr>
        <a:xfrm flipV="1">
          <a:off x="21323300" y="1811312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79502</xdr:rowOff>
    </xdr:from>
    <xdr:to>
      <xdr:col>107</xdr:col>
      <xdr:colOff>101600</xdr:colOff>
      <xdr:row>106</xdr:row>
      <xdr:rowOff>9652</xdr:rowOff>
    </xdr:to>
    <xdr:sp macro="" textlink="">
      <xdr:nvSpPr>
        <xdr:cNvPr id="545" name="楕円 544">
          <a:extLst>
            <a:ext uri="{FF2B5EF4-FFF2-40B4-BE49-F238E27FC236}">
              <a16:creationId xmlns:a16="http://schemas.microsoft.com/office/drawing/2014/main" id="{1F6AE04B-B49B-46FE-900E-A9A2BCC32437}"/>
            </a:ext>
          </a:extLst>
        </xdr:cNvPr>
        <xdr:cNvSpPr/>
      </xdr:nvSpPr>
      <xdr:spPr>
        <a:xfrm>
          <a:off x="20383500" y="180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120014</xdr:rowOff>
    </xdr:from>
    <xdr:to>
      <xdr:col>111</xdr:col>
      <xdr:colOff>177800</xdr:colOff>
      <xdr:row>105</xdr:row>
      <xdr:rowOff>130302</xdr:rowOff>
    </xdr:to>
    <xdr:cxnSp macro="">
      <xdr:nvCxnSpPr>
        <xdr:cNvPr id="546" name="直線コネクタ 545">
          <a:extLst>
            <a:ext uri="{FF2B5EF4-FFF2-40B4-BE49-F238E27FC236}">
              <a16:creationId xmlns:a16="http://schemas.microsoft.com/office/drawing/2014/main" id="{A5FAFFC4-F1F8-45B7-96C0-C84B8A13F962}"/>
            </a:ext>
          </a:extLst>
        </xdr:cNvPr>
        <xdr:cNvCxnSpPr/>
      </xdr:nvCxnSpPr>
      <xdr:spPr>
        <a:xfrm flipV="1">
          <a:off x="20434300" y="1812226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89027</xdr:rowOff>
    </xdr:from>
    <xdr:to>
      <xdr:col>102</xdr:col>
      <xdr:colOff>165100</xdr:colOff>
      <xdr:row>106</xdr:row>
      <xdr:rowOff>19177</xdr:rowOff>
    </xdr:to>
    <xdr:sp macro="" textlink="">
      <xdr:nvSpPr>
        <xdr:cNvPr id="547" name="楕円 546">
          <a:extLst>
            <a:ext uri="{FF2B5EF4-FFF2-40B4-BE49-F238E27FC236}">
              <a16:creationId xmlns:a16="http://schemas.microsoft.com/office/drawing/2014/main" id="{BA9EA56B-E641-4CB9-B40E-B6580239275B}"/>
            </a:ext>
          </a:extLst>
        </xdr:cNvPr>
        <xdr:cNvSpPr/>
      </xdr:nvSpPr>
      <xdr:spPr>
        <a:xfrm>
          <a:off x="19494500" y="180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130302</xdr:rowOff>
    </xdr:from>
    <xdr:to>
      <xdr:col>107</xdr:col>
      <xdr:colOff>50800</xdr:colOff>
      <xdr:row>105</xdr:row>
      <xdr:rowOff>139827</xdr:rowOff>
    </xdr:to>
    <xdr:cxnSp macro="">
      <xdr:nvCxnSpPr>
        <xdr:cNvPr id="548" name="直線コネクタ 547">
          <a:extLst>
            <a:ext uri="{FF2B5EF4-FFF2-40B4-BE49-F238E27FC236}">
              <a16:creationId xmlns:a16="http://schemas.microsoft.com/office/drawing/2014/main" id="{90027FA7-7348-4FAE-A623-7969BB671B30}"/>
            </a:ext>
          </a:extLst>
        </xdr:cNvPr>
        <xdr:cNvCxnSpPr/>
      </xdr:nvCxnSpPr>
      <xdr:spPr>
        <a:xfrm flipV="1">
          <a:off x="19545300" y="1813255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104648</xdr:rowOff>
    </xdr:from>
    <xdr:to>
      <xdr:col>98</xdr:col>
      <xdr:colOff>38100</xdr:colOff>
      <xdr:row>106</xdr:row>
      <xdr:rowOff>34798</xdr:rowOff>
    </xdr:to>
    <xdr:sp macro="" textlink="">
      <xdr:nvSpPr>
        <xdr:cNvPr id="549" name="楕円 548">
          <a:extLst>
            <a:ext uri="{FF2B5EF4-FFF2-40B4-BE49-F238E27FC236}">
              <a16:creationId xmlns:a16="http://schemas.microsoft.com/office/drawing/2014/main" id="{F991497D-20D4-4F5A-BAEA-206FC900985B}"/>
            </a:ext>
          </a:extLst>
        </xdr:cNvPr>
        <xdr:cNvSpPr/>
      </xdr:nvSpPr>
      <xdr:spPr>
        <a:xfrm>
          <a:off x="18605500" y="181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139827</xdr:rowOff>
    </xdr:from>
    <xdr:to>
      <xdr:col>102</xdr:col>
      <xdr:colOff>114300</xdr:colOff>
      <xdr:row>105</xdr:row>
      <xdr:rowOff>155448</xdr:rowOff>
    </xdr:to>
    <xdr:cxnSp macro="">
      <xdr:nvCxnSpPr>
        <xdr:cNvPr id="550" name="直線コネクタ 549">
          <a:extLst>
            <a:ext uri="{FF2B5EF4-FFF2-40B4-BE49-F238E27FC236}">
              <a16:creationId xmlns:a16="http://schemas.microsoft.com/office/drawing/2014/main" id="{1994523E-E986-4950-9267-29BBFBBF2D8F}"/>
            </a:ext>
          </a:extLst>
        </xdr:cNvPr>
        <xdr:cNvCxnSpPr/>
      </xdr:nvCxnSpPr>
      <xdr:spPr>
        <a:xfrm flipV="1">
          <a:off x="18656300" y="1814207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51" name="n_1aveValue【庁舎】&#10;一人当たり面積">
          <a:extLst>
            <a:ext uri="{FF2B5EF4-FFF2-40B4-BE49-F238E27FC236}">
              <a16:creationId xmlns:a16="http://schemas.microsoft.com/office/drawing/2014/main" id="{D8D43B79-E997-4850-BEB0-E2DCEFFE0732}"/>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52" name="n_2aveValue【庁舎】&#10;一人当たり面積">
          <a:extLst>
            <a:ext uri="{FF2B5EF4-FFF2-40B4-BE49-F238E27FC236}">
              <a16:creationId xmlns:a16="http://schemas.microsoft.com/office/drawing/2014/main" id="{E1550659-C399-4826-B33A-21F0C86D3654}"/>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53" name="n_3aveValue【庁舎】&#10;一人当たり面積">
          <a:extLst>
            <a:ext uri="{FF2B5EF4-FFF2-40B4-BE49-F238E27FC236}">
              <a16:creationId xmlns:a16="http://schemas.microsoft.com/office/drawing/2014/main" id="{3F4A69C0-0598-4CE2-A62E-60FDF040B969}"/>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554" name="n_4aveValue【庁舎】&#10;一人当たり面積">
          <a:extLst>
            <a:ext uri="{FF2B5EF4-FFF2-40B4-BE49-F238E27FC236}">
              <a16:creationId xmlns:a16="http://schemas.microsoft.com/office/drawing/2014/main" id="{A874CF88-F453-4C41-A116-05AE00D8E49B}"/>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15891</xdr:rowOff>
    </xdr:from>
    <xdr:ext cx="469744" cy="259045"/>
    <xdr:sp macro="" textlink="">
      <xdr:nvSpPr>
        <xdr:cNvPr id="555" name="n_1mainValue【庁舎】&#10;一人当たり面積">
          <a:extLst>
            <a:ext uri="{FF2B5EF4-FFF2-40B4-BE49-F238E27FC236}">
              <a16:creationId xmlns:a16="http://schemas.microsoft.com/office/drawing/2014/main" id="{556CD108-704A-4254-8863-A668DFC67C22}"/>
            </a:ext>
          </a:extLst>
        </xdr:cNvPr>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26179</xdr:rowOff>
    </xdr:from>
    <xdr:ext cx="469744" cy="259045"/>
    <xdr:sp macro="" textlink="">
      <xdr:nvSpPr>
        <xdr:cNvPr id="556" name="n_2mainValue【庁舎】&#10;一人当たり面積">
          <a:extLst>
            <a:ext uri="{FF2B5EF4-FFF2-40B4-BE49-F238E27FC236}">
              <a16:creationId xmlns:a16="http://schemas.microsoft.com/office/drawing/2014/main" id="{9DE7F98B-4AC6-41BA-947F-892A75729566}"/>
            </a:ext>
          </a:extLst>
        </xdr:cNvPr>
        <xdr:cNvSpPr txBox="1"/>
      </xdr:nvSpPr>
      <xdr:spPr>
        <a:xfrm>
          <a:off x="20199427" y="178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35704</xdr:rowOff>
    </xdr:from>
    <xdr:ext cx="469744" cy="259045"/>
    <xdr:sp macro="" textlink="">
      <xdr:nvSpPr>
        <xdr:cNvPr id="557" name="n_3mainValue【庁舎】&#10;一人当たり面積">
          <a:extLst>
            <a:ext uri="{FF2B5EF4-FFF2-40B4-BE49-F238E27FC236}">
              <a16:creationId xmlns:a16="http://schemas.microsoft.com/office/drawing/2014/main" id="{9DFA13B8-DECC-48C1-AA5B-3382F028DF35}"/>
            </a:ext>
          </a:extLst>
        </xdr:cNvPr>
        <xdr:cNvSpPr txBox="1"/>
      </xdr:nvSpPr>
      <xdr:spPr>
        <a:xfrm>
          <a:off x="19310427" y="1786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51325</xdr:rowOff>
    </xdr:from>
    <xdr:ext cx="469744" cy="259045"/>
    <xdr:sp macro="" textlink="">
      <xdr:nvSpPr>
        <xdr:cNvPr id="558" name="n_4mainValue【庁舎】&#10;一人当たり面積">
          <a:extLst>
            <a:ext uri="{FF2B5EF4-FFF2-40B4-BE49-F238E27FC236}">
              <a16:creationId xmlns:a16="http://schemas.microsoft.com/office/drawing/2014/main" id="{CC2C0795-910A-432C-93A7-B7862FC327E4}"/>
            </a:ext>
          </a:extLst>
        </xdr:cNvPr>
        <xdr:cNvSpPr txBox="1"/>
      </xdr:nvSpPr>
      <xdr:spPr>
        <a:xfrm>
          <a:off x="18421427" y="178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64674C6B-63A4-4E05-A90F-587757E8F1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076B7E7A-3C68-4538-BC26-3F8134CB5B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7D82BBC9-DA99-4EA6-8B26-ACCA00B436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類似団体と比較して減価償却率が高くなっている施設は、福祉施設</a:t>
          </a:r>
          <a:r>
            <a:rPr kumimoji="1" lang="ja-JP" altLang="en-US" sz="1100">
              <a:solidFill>
                <a:schemeClr val="dk1"/>
              </a:solidFill>
              <a:effectLst/>
              <a:latin typeface="+mn-lt"/>
              <a:ea typeface="+mn-ea"/>
              <a:cs typeface="+mn-cs"/>
            </a:rPr>
            <a:t>と庁舎</a:t>
          </a:r>
          <a:r>
            <a:rPr kumimoji="1" lang="ja-JP" altLang="ja-JP" sz="1100">
              <a:solidFill>
                <a:schemeClr val="dk1"/>
              </a:solidFill>
              <a:effectLst/>
              <a:latin typeface="+mn-lt"/>
              <a:ea typeface="+mn-ea"/>
              <a:cs typeface="+mn-cs"/>
            </a:rPr>
            <a:t>であるが、その差は少なく、ほぼ同程度の数値となっている。一方体育館及び</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については類似団体に比べ減価償却率が低くなっているが、</a:t>
          </a:r>
          <a:r>
            <a:rPr kumimoji="1" lang="ja-JP" altLang="en-US" sz="1100">
              <a:solidFill>
                <a:schemeClr val="dk1"/>
              </a:solidFill>
              <a:effectLst/>
              <a:latin typeface="+mn-lt"/>
              <a:ea typeface="+mn-ea"/>
              <a:cs typeface="+mn-cs"/>
            </a:rPr>
            <a:t>両施設共に</a:t>
          </a:r>
          <a:r>
            <a:rPr kumimoji="1" lang="ja-JP" altLang="ja-JP" sz="1100">
              <a:solidFill>
                <a:schemeClr val="dk1"/>
              </a:solidFill>
              <a:effectLst/>
              <a:latin typeface="+mn-lt"/>
              <a:ea typeface="+mn-ea"/>
              <a:cs typeface="+mn-cs"/>
            </a:rPr>
            <a:t>町内に１施設のみであること</a:t>
          </a:r>
          <a:r>
            <a:rPr kumimoji="1" lang="ja-JP" altLang="en-US" sz="1100">
              <a:solidFill>
                <a:schemeClr val="dk1"/>
              </a:solidFill>
              <a:effectLst/>
              <a:latin typeface="+mn-lt"/>
              <a:ea typeface="+mn-ea"/>
              <a:cs typeface="+mn-cs"/>
            </a:rPr>
            <a:t>が原因であり</a:t>
          </a:r>
          <a:r>
            <a:rPr kumimoji="1" lang="ja-JP" altLang="ja-JP" sz="1100">
              <a:solidFill>
                <a:schemeClr val="dk1"/>
              </a:solidFill>
              <a:effectLst/>
              <a:latin typeface="+mn-lt"/>
              <a:ea typeface="+mn-ea"/>
              <a:cs typeface="+mn-cs"/>
            </a:rPr>
            <a:t>、令和２年度に策定した公共施設個別施設計画と、令和３年度に</a:t>
          </a:r>
          <a:r>
            <a:rPr kumimoji="1" lang="ja-JP" altLang="en-US" sz="1100">
              <a:solidFill>
                <a:schemeClr val="dk1"/>
              </a:solidFill>
              <a:effectLst/>
              <a:latin typeface="+mn-lt"/>
              <a:ea typeface="+mn-ea"/>
              <a:cs typeface="+mn-cs"/>
            </a:rPr>
            <a:t>改訂した</a:t>
          </a:r>
          <a:r>
            <a:rPr kumimoji="1" lang="ja-JP" altLang="ja-JP" sz="1100">
              <a:solidFill>
                <a:schemeClr val="dk1"/>
              </a:solidFill>
              <a:effectLst/>
              <a:latin typeface="+mn-lt"/>
              <a:ea typeface="+mn-ea"/>
              <a:cs typeface="+mn-cs"/>
            </a:rPr>
            <a:t>公共施設等総合管理計画を基に、現存施設の集約や除却を含め、適切な維持管理に努める。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依然として人口の減少に歯止めがかからない中で、基幹産業である漁業や観光業の伸び悩みにより、財政基盤が弱い状況にある。また、高齢化に加え人口流出による担い手不足等、働く世代が減少していることによる税収の減少も類似団体と比較して平均を下回っていることの要因の一つ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令和元年度に策定した第６次利尻町総合振興計画に沿って活力あるまちづくりを展開するとともに、関係人口の創出に取り組み担い手を確保しより一層の産業振興を進め、税収の確保に努める。併せて行政の効率化をより積極的に取り組み、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経常収支比率について、類似団体平均を下回ってはいる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、ここ数年で徐々に上昇傾向にあ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ったが、令和３年度についてはふるさと応援寄附金の大幅な増に伴うふるさと応援基金積立金の増等により比率は下降に転じた。しかし、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今後は町立中学校建設事業を実施した際に発行した地方債の元利償還が令和２年度から始ま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や、令和４年度から予定している町立小学校改築事業に係る多額の地方債の発行も見込まれており、また特別会計への繰出金、一部事務組合への負担金が増加傾向にあることなどを考慮し、事務事業の見直しを実施し、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62</xdr:row>
      <xdr:rowOff>96731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13483"/>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96731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783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48471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4163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83185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3707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45931</xdr:rowOff>
    </xdr:from>
    <xdr:to>
      <xdr:col>19</xdr:col>
      <xdr:colOff>184150</xdr:colOff>
      <xdr:row>62</xdr:row>
      <xdr:rowOff>147531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99271</xdr:rowOff>
    </xdr:from>
    <xdr:to>
      <xdr:col>7</xdr:col>
      <xdr:colOff>31750</xdr:colOff>
      <xdr:row>61</xdr:row>
      <xdr:rowOff>29421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39598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令和３年度についてはふるさと応援寄附金の大幅な増に伴う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返礼品等の寄附金対応事業費の増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により人件費、物件費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とも決算額は大きく上昇した。なお、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が類似団体を上回っている主な要因は、公共施設の老朽化に伴う維持管理費用が増加していることと、人口に対して職員数が多いことによると考えられるが、職員数については、人口減少に比例して事務量が減少するものではないことや、離島という地理的条件により、業務委託先となる業者が少なく、通常委託するような業務についても直営で行っているため、一定数の職員の確保は必要である。今後は公共施設の適正化を進め維持管理費用を抑制するとともに、事務事業の見直しを実施し効率化を図ったうえで、減少した事務量に合わせて職員数の削減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133531</xdr:rowOff>
    </xdr:from>
    <xdr:to>
      <xdr:col>23</xdr:col>
      <xdr:colOff>133350</xdr:colOff>
      <xdr:row>83</xdr:row>
      <xdr:rowOff>104299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92431"/>
          <a:ext cx="838200" cy="1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71039</xdr:rowOff>
    </xdr:from>
    <xdr:to>
      <xdr:col>19</xdr:col>
      <xdr:colOff>133350</xdr:colOff>
      <xdr:row>82</xdr:row>
      <xdr:rowOff>133531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29939"/>
          <a:ext cx="889000" cy="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71039</xdr:rowOff>
    </xdr:from>
    <xdr:to>
      <xdr:col>15</xdr:col>
      <xdr:colOff>82550</xdr:colOff>
      <xdr:row>82</xdr:row>
      <xdr:rowOff>145035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29939"/>
          <a:ext cx="889000" cy="7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154701</xdr:rowOff>
    </xdr:from>
    <xdr:to>
      <xdr:col>11</xdr:col>
      <xdr:colOff>31750</xdr:colOff>
      <xdr:row>82</xdr:row>
      <xdr:rowOff>145035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42151"/>
          <a:ext cx="889000" cy="1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53499</xdr:rowOff>
    </xdr:from>
    <xdr:to>
      <xdr:col>23</xdr:col>
      <xdr:colOff>184150</xdr:colOff>
      <xdr:row>83</xdr:row>
      <xdr:rowOff>155099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25576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82731</xdr:rowOff>
    </xdr:from>
    <xdr:to>
      <xdr:col>19</xdr:col>
      <xdr:colOff>184150</xdr:colOff>
      <xdr:row>83</xdr:row>
      <xdr:rowOff>12881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169108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2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20239</xdr:rowOff>
    </xdr:from>
    <xdr:to>
      <xdr:col>15</xdr:col>
      <xdr:colOff>133350</xdr:colOff>
      <xdr:row>82</xdr:row>
      <xdr:rowOff>121839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106616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6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94235</xdr:rowOff>
    </xdr:from>
    <xdr:to>
      <xdr:col>11</xdr:col>
      <xdr:colOff>82550</xdr:colOff>
      <xdr:row>83</xdr:row>
      <xdr:rowOff>24385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9162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3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103901</xdr:rowOff>
    </xdr:from>
    <xdr:to>
      <xdr:col>7</xdr:col>
      <xdr:colOff>31750</xdr:colOff>
      <xdr:row>82</xdr:row>
      <xdr:rowOff>34051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18828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り、前年度と比較しても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が、人員配置の見直しや、中堅職員の退職が相次いだことに伴う経験年数階層内における職員分布の変動により平均給料額が引き下げられたことが要因と考えられる。今後も職員の退職・採用により増減が見込まれるものの、事務事業の見直しによる適正な職員配置に取り組むことで、類似団体平均の水準で推移す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1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87</xdr:row>
      <xdr:rowOff>8573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1010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2472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52332"/>
          <a:ext cx="889000" cy="16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69550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168609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のスピードに対して、事務事業の見直しによる事業量の適正化が追いついていないことと、離島という地理的条件により、業務委託先となる業者が少なく、通常委託するような業務についても直営で行わなければならず、そのためには一定数の職員を確保する必要があるため、結果的に類似団体の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今後は、事務事業の見直しを実施して効率化や事業内容のスリム化を図るとともに、優先度の低い事務事業については、廃止・縮小を検討するなど職員配置の適正化を図り、職員数の抑制に努める。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29283</xdr:rowOff>
    </xdr:from>
    <xdr:to>
      <xdr:col>81</xdr:col>
      <xdr:colOff>44450</xdr:colOff>
      <xdr:row>62</xdr:row>
      <xdr:rowOff>47552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59183"/>
          <a:ext cx="8382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146613</xdr:rowOff>
    </xdr:from>
    <xdr:to>
      <xdr:col>77</xdr:col>
      <xdr:colOff>44450</xdr:colOff>
      <xdr:row>62</xdr:row>
      <xdr:rowOff>29283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05063"/>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146613</xdr:rowOff>
    </xdr:from>
    <xdr:to>
      <xdr:col>72</xdr:col>
      <xdr:colOff>203200</xdr:colOff>
      <xdr:row>61</xdr:row>
      <xdr:rowOff>162469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605063"/>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162469</xdr:rowOff>
    </xdr:from>
    <xdr:to>
      <xdr:col>68</xdr:col>
      <xdr:colOff>152400</xdr:colOff>
      <xdr:row>61</xdr:row>
      <xdr:rowOff>164193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2091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168202</xdr:rowOff>
    </xdr:from>
    <xdr:to>
      <xdr:col>81</xdr:col>
      <xdr:colOff>95250</xdr:colOff>
      <xdr:row>62</xdr:row>
      <xdr:rowOff>98352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140279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9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149933</xdr:rowOff>
    </xdr:from>
    <xdr:to>
      <xdr:col>77</xdr:col>
      <xdr:colOff>95250</xdr:colOff>
      <xdr:row>62</xdr:row>
      <xdr:rowOff>80083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64860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9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95813</xdr:rowOff>
    </xdr:from>
    <xdr:to>
      <xdr:col>73</xdr:col>
      <xdr:colOff>44450</xdr:colOff>
      <xdr:row>62</xdr:row>
      <xdr:rowOff>25963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10740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4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111669</xdr:rowOff>
    </xdr:from>
    <xdr:to>
      <xdr:col>68</xdr:col>
      <xdr:colOff>203200</xdr:colOff>
      <xdr:row>62</xdr:row>
      <xdr:rowOff>41819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26596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113393</xdr:rowOff>
    </xdr:from>
    <xdr:to>
      <xdr:col>64</xdr:col>
      <xdr:colOff>152400</xdr:colOff>
      <xdr:row>62</xdr:row>
      <xdr:rowOff>43543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28320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過去の大型事業による地方債の償還終了により、平成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年度までは比率が減少を続けており、類似団体とほぼ同等の比率となってきていたが、平成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町立中学校建設事業の地方債元金償還開始に伴い、令和元年度から増加に転じている状況である。更には、町立小学校改築事業に伴う多額の地方債発行も令和４年度から予定している。今後は、比率の推移を十分注視しながら、将来を見据え計画的に事業を実施し、実質公債費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4836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111337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308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129963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986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137177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将来負担比率が類似団体と比べ高い値となっている主な要因は、充当可能な基金の残高が極めて少額であることが要因と考えられる。なお、令和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年度については地方債の残高において辺地債の一部償還終了により大きく残高が減少したことと、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ふるさと応援基金積立金の大幅な増に伴う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充当可能基金の増により前年度から数値が下降している。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今後も事務事業の精査を行い経費削減に努めた上で、充当可能な基金を計画的に積立て、将来負担比率の減少に努める。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245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159120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15593</xdr:rowOff>
    </xdr:from>
    <xdr:to>
      <xdr:col>81</xdr:col>
      <xdr:colOff>133350</xdr:colOff>
      <xdr:row>21</xdr:row>
      <xdr:rowOff>15593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1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28716</xdr:rowOff>
    </xdr:from>
    <xdr:to>
      <xdr:col>81</xdr:col>
      <xdr:colOff>44450</xdr:colOff>
      <xdr:row>21</xdr:row>
      <xdr:rowOff>137583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286266"/>
          <a:ext cx="838200" cy="4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137583</xdr:rowOff>
    </xdr:from>
    <xdr:to>
      <xdr:col>77</xdr:col>
      <xdr:colOff>44450</xdr:colOff>
      <xdr:row>22</xdr:row>
      <xdr:rowOff>21096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738033"/>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75918</xdr:rowOff>
    </xdr:from>
    <xdr:to>
      <xdr:col>72</xdr:col>
      <xdr:colOff>203200</xdr:colOff>
      <xdr:row>22</xdr:row>
      <xdr:rowOff>21096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676368"/>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34361</xdr:rowOff>
    </xdr:from>
    <xdr:to>
      <xdr:col>68</xdr:col>
      <xdr:colOff>152400</xdr:colOff>
      <xdr:row>21</xdr:row>
      <xdr:rowOff>75918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634811"/>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149366</xdr:rowOff>
    </xdr:from>
    <xdr:to>
      <xdr:col>81</xdr:col>
      <xdr:colOff>95250</xdr:colOff>
      <xdr:row>19</xdr:row>
      <xdr:rowOff>79516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121443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20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86783</xdr:rowOff>
    </xdr:from>
    <xdr:to>
      <xdr:col>77</xdr:col>
      <xdr:colOff>95250</xdr:colOff>
      <xdr:row>22</xdr:row>
      <xdr:rowOff>16933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1710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77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141746</xdr:rowOff>
    </xdr:from>
    <xdr:to>
      <xdr:col>73</xdr:col>
      <xdr:colOff>44450</xdr:colOff>
      <xdr:row>22</xdr:row>
      <xdr:rowOff>71896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7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56673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8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25118</xdr:rowOff>
    </xdr:from>
    <xdr:to>
      <xdr:col>68</xdr:col>
      <xdr:colOff>203200</xdr:colOff>
      <xdr:row>21</xdr:row>
      <xdr:rowOff>126718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6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111495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1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155011</xdr:rowOff>
    </xdr:from>
    <xdr:to>
      <xdr:col>64</xdr:col>
      <xdr:colOff>152400</xdr:colOff>
      <xdr:row>21</xdr:row>
      <xdr:rowOff>85161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69938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67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68035</xdr:rowOff>
    </xdr:from>
    <xdr:ext cx="9099176" cy="857250"/>
    <xdr:sp macro="" textlink="">
      <xdr:nvSpPr>
        <xdr:cNvPr id="473" name="テキスト ボックス 472">
          <a:extLst>
            <a:ext uri="{FF2B5EF4-FFF2-40B4-BE49-F238E27FC236}">
              <a16:creationId xmlns:a16="http://schemas.microsoft.com/office/drawing/2014/main" id="{670C4FCA-9470-42B5-A655-3F8C51D1F8E0}"/>
            </a:ext>
          </a:extLst>
        </xdr:cNvPr>
        <xdr:cNvSpPr txBox="1"/>
      </xdr:nvSpPr>
      <xdr:spPr>
        <a:xfrm>
          <a:off x="779010" y="4401910"/>
          <a:ext cx="9099176"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類似団体平均と比較すると、経常収支比率の人件費分は若干下回っているが、病院業務や学校給食業務、ごみ処理業務等を一部事務組合で行っているためである。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今後も事務事業の見直しを実施して効率化を図り、より一層の人件費の抑制に努める。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66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物件費に係る経常収支比率は、令和元年度までは年々上昇傾向にあり、類似団体と比較して上回っていたが、令和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による事業の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実施の増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ポイント減となり、類似団体と比較しても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ただ依然として公共施設の維持管理経費は増加傾向にあるため、今後も公共施設等総合管理計画に基づき公共施設の適正管理に努め、より一層の経費節減を図り比率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9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39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を下回っている主な要因は、人口減少に伴う自立支援給付費の減少と、少子化に伴う児童福祉費が減少していることが考えられる。出生率がなかなか上昇しない現状にあるため、今後もやや減少傾向で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102507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730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51905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特別会計への繰出金の増減により大きく増減するが、繰出金は増加傾向にあり、特に簡易水道施設については新たな水源の整備事業や、下水道施設に係る維持管理経費として公営企業会計への繰出金が多額になっていることが要因と考えられる。今後は、適正な施設管理と計画的な施設改修等による経費節減や、使用料の分析を行い適正な料金への改定についても検討し、比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74422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6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55</xdr:row>
      <xdr:rowOff>120142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04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120142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04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55</xdr:row>
      <xdr:rowOff>74422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72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23622</xdr:rowOff>
    </xdr:from>
    <xdr:to>
      <xdr:col>78</xdr:col>
      <xdr:colOff>120650</xdr:colOff>
      <xdr:row>55</xdr:row>
      <xdr:rowOff>125222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69342</xdr:rowOff>
    </xdr:from>
    <xdr:to>
      <xdr:col>74</xdr:col>
      <xdr:colOff>31750</xdr:colOff>
      <xdr:row>55</xdr:row>
      <xdr:rowOff>170942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163068</xdr:rowOff>
    </xdr:from>
    <xdr:to>
      <xdr:col>65</xdr:col>
      <xdr:colOff>53975</xdr:colOff>
      <xdr:row>55</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103395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一部事務組合に対する負担金の割合が高く、比率の増減に大きく影響しており、その中でも特に病院組合に対する負担金が非常に多額であるため、今後も病院事業の経営の効率化と収益性を高め、負担金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19558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20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に実施した大型事業の元利償還が終了となったことにより、比率は類似団体とほぼ同等の水準で推移してきたが、令和２年度より町立中学校建設事業に係る地方債の元利償還が始まったことにより公債費が大幅に増額となったため、比率についても再び大きく上昇すること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令和３年度については若干比率が減少したものの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令和４年度からは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町立小学校改築事業に伴う多額の地方債発行も予定しており、今後は比率の推移を十分注視しながら未来を見据えた計画的な事業執行を実施し、比率の抑制に努める。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3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248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98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66039</xdr:rowOff>
    </xdr:from>
    <xdr:to>
      <xdr:col>11</xdr:col>
      <xdr:colOff>9525</xdr:colOff>
      <xdr:row>77</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676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45720</xdr:rowOff>
    </xdr:from>
    <xdr:to>
      <xdr:col>11</xdr:col>
      <xdr:colOff>60325</xdr:colOff>
      <xdr:row>77</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15239</xdr:rowOff>
    </xdr:from>
    <xdr:to>
      <xdr:col>6</xdr:col>
      <xdr:colOff>171450</xdr:colOff>
      <xdr:row>77</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101616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公債費以外に係る経常収支比率は類似団体の平均を下回っているが、公債費自体が類似団体と比べて多額であることによるものであると考えられる。令和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年度については物件費における特定財源充当事業の実施</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や基金積立金の増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ところであるが、今後も、町立小学校改築事業など大型事業が控えており、その他の建設事業については、事業の優先度を分析し、実施の抑制・繰り延べなど計画的な事業執行の実施と、地方債の発行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8447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76</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857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77470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04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77470</xdr:rowOff>
    </xdr:from>
    <xdr:to>
      <xdr:col>69</xdr:col>
      <xdr:colOff>92075</xdr:colOff>
      <xdr:row>75</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3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123207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47325</xdr:rowOff>
    </xdr:from>
    <xdr:to>
      <xdr:col>29</xdr:col>
      <xdr:colOff>127000</xdr:colOff>
      <xdr:row>16</xdr:row>
      <xdr:rowOff>82017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38150"/>
          <a:ext cx="647700" cy="3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81227</xdr:rowOff>
    </xdr:from>
    <xdr:to>
      <xdr:col>26</xdr:col>
      <xdr:colOff>50800</xdr:colOff>
      <xdr:row>16</xdr:row>
      <xdr:rowOff>82017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72052"/>
          <a:ext cx="698500" cy="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81227</xdr:rowOff>
    </xdr:from>
    <xdr:to>
      <xdr:col>22</xdr:col>
      <xdr:colOff>114300</xdr:colOff>
      <xdr:row>16</xdr:row>
      <xdr:rowOff>92662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72052"/>
          <a:ext cx="698500" cy="1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92662</xdr:rowOff>
    </xdr:from>
    <xdr:to>
      <xdr:col>18</xdr:col>
      <xdr:colOff>177800</xdr:colOff>
      <xdr:row>16</xdr:row>
      <xdr:rowOff>109295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83487"/>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167975</xdr:rowOff>
    </xdr:from>
    <xdr:to>
      <xdr:col>29</xdr:col>
      <xdr:colOff>177800</xdr:colOff>
      <xdr:row>16</xdr:row>
      <xdr:rowOff>98125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13052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31217</xdr:rowOff>
    </xdr:from>
    <xdr:to>
      <xdr:col>26</xdr:col>
      <xdr:colOff>101600</xdr:colOff>
      <xdr:row>16</xdr:row>
      <xdr:rowOff>132817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2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142994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30427</xdr:rowOff>
    </xdr:from>
    <xdr:to>
      <xdr:col>22</xdr:col>
      <xdr:colOff>165100</xdr:colOff>
      <xdr:row>16</xdr:row>
      <xdr:rowOff>132027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2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142204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9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41862</xdr:rowOff>
    </xdr:from>
    <xdr:to>
      <xdr:col>19</xdr:col>
      <xdr:colOff>38100</xdr:colOff>
      <xdr:row>16</xdr:row>
      <xdr:rowOff>143462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3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153639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0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58495</xdr:rowOff>
    </xdr:from>
    <xdr:to>
      <xdr:col>15</xdr:col>
      <xdr:colOff>101600</xdr:colOff>
      <xdr:row>16</xdr:row>
      <xdr:rowOff>160095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4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170272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149613</xdr:rowOff>
    </xdr:from>
    <xdr:to>
      <xdr:col>29</xdr:col>
      <xdr:colOff>127000</xdr:colOff>
      <xdr:row>34</xdr:row>
      <xdr:rowOff>199649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17063"/>
          <a:ext cx="647700" cy="5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199649</xdr:rowOff>
    </xdr:from>
    <xdr:to>
      <xdr:col>26</xdr:col>
      <xdr:colOff>50800</xdr:colOff>
      <xdr:row>35</xdr:row>
      <xdr:rowOff>9376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67099"/>
          <a:ext cx="698500" cy="152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9376</xdr:rowOff>
    </xdr:from>
    <xdr:to>
      <xdr:col>22</xdr:col>
      <xdr:colOff>114300</xdr:colOff>
      <xdr:row>35</xdr:row>
      <xdr:rowOff>52920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19726"/>
          <a:ext cx="698500" cy="4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52920</xdr:rowOff>
    </xdr:from>
    <xdr:to>
      <xdr:col>18</xdr:col>
      <xdr:colOff>177800</xdr:colOff>
      <xdr:row>35</xdr:row>
      <xdr:rowOff>120329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63270"/>
          <a:ext cx="698500" cy="6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98813</xdr:rowOff>
    </xdr:from>
    <xdr:to>
      <xdr:col>29</xdr:col>
      <xdr:colOff>177800</xdr:colOff>
      <xdr:row>34</xdr:row>
      <xdr:rowOff>200413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286790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1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148849</xdr:rowOff>
    </xdr:from>
    <xdr:to>
      <xdr:col>26</xdr:col>
      <xdr:colOff>101600</xdr:colOff>
      <xdr:row>34</xdr:row>
      <xdr:rowOff>250449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1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260626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8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301476</xdr:rowOff>
    </xdr:from>
    <xdr:to>
      <xdr:col>22</xdr:col>
      <xdr:colOff>165100</xdr:colOff>
      <xdr:row>35</xdr:row>
      <xdr:rowOff>60176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6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70353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3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2120</xdr:rowOff>
    </xdr:from>
    <xdr:to>
      <xdr:col>19</xdr:col>
      <xdr:colOff>38100</xdr:colOff>
      <xdr:row>35</xdr:row>
      <xdr:rowOff>103720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113897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69529</xdr:rowOff>
    </xdr:from>
    <xdr:to>
      <xdr:col>15</xdr:col>
      <xdr:colOff>101600</xdr:colOff>
      <xdr:row>35</xdr:row>
      <xdr:rowOff>171129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7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181306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4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137033</xdr:rowOff>
    </xdr:from>
    <xdr:to>
      <xdr:col>24</xdr:col>
      <xdr:colOff>63500</xdr:colOff>
      <xdr:row>36</xdr:row>
      <xdr:rowOff>6764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37783"/>
          <a:ext cx="8382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6764</xdr:rowOff>
    </xdr:from>
    <xdr:to>
      <xdr:col>19</xdr:col>
      <xdr:colOff>177800</xdr:colOff>
      <xdr:row>36</xdr:row>
      <xdr:rowOff>88778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78964"/>
          <a:ext cx="8890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88778</xdr:rowOff>
    </xdr:from>
    <xdr:to>
      <xdr:col>15</xdr:col>
      <xdr:colOff>50800</xdr:colOff>
      <xdr:row>36</xdr:row>
      <xdr:rowOff>105139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60978"/>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105139</xdr:rowOff>
    </xdr:from>
    <xdr:to>
      <xdr:col>10</xdr:col>
      <xdr:colOff>114300</xdr:colOff>
      <xdr:row>36</xdr:row>
      <xdr:rowOff>120040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77339"/>
          <a:ext cx="8890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109110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3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127414</xdr:rowOff>
    </xdr:from>
    <xdr:to>
      <xdr:col>20</xdr:col>
      <xdr:colOff>38100</xdr:colOff>
      <xdr:row>36</xdr:row>
      <xdr:rowOff>57564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74091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37978</xdr:rowOff>
    </xdr:from>
    <xdr:to>
      <xdr:col>15</xdr:col>
      <xdr:colOff>101600</xdr:colOff>
      <xdr:row>36</xdr:row>
      <xdr:rowOff>139578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156105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54339</xdr:rowOff>
    </xdr:from>
    <xdr:to>
      <xdr:col>10</xdr:col>
      <xdr:colOff>165100</xdr:colOff>
      <xdr:row>36</xdr:row>
      <xdr:rowOff>155939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0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69240</xdr:rowOff>
    </xdr:from>
    <xdr:to>
      <xdr:col>6</xdr:col>
      <xdr:colOff>38100</xdr:colOff>
      <xdr:row>36</xdr:row>
      <xdr:rowOff>170840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15917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50053</xdr:rowOff>
    </xdr:from>
    <xdr:to>
      <xdr:col>24</xdr:col>
      <xdr:colOff>63500</xdr:colOff>
      <xdr:row>56</xdr:row>
      <xdr:rowOff>25853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79803"/>
          <a:ext cx="838200" cy="14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20611</xdr:rowOff>
    </xdr:from>
    <xdr:to>
      <xdr:col>19</xdr:col>
      <xdr:colOff>177800</xdr:colOff>
      <xdr:row>56</xdr:row>
      <xdr:rowOff>25853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21811"/>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87247</xdr:rowOff>
    </xdr:from>
    <xdr:to>
      <xdr:col>15</xdr:col>
      <xdr:colOff>50800</xdr:colOff>
      <xdr:row>56</xdr:row>
      <xdr:rowOff>20611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16997"/>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87247</xdr:rowOff>
    </xdr:from>
    <xdr:to>
      <xdr:col>10</xdr:col>
      <xdr:colOff>114300</xdr:colOff>
      <xdr:row>56</xdr:row>
      <xdr:rowOff>141044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16997"/>
          <a:ext cx="889000" cy="2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170703</xdr:rowOff>
    </xdr:from>
    <xdr:to>
      <xdr:col>24</xdr:col>
      <xdr:colOff>114300</xdr:colOff>
      <xdr:row>55</xdr:row>
      <xdr:rowOff>100853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22130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146503</xdr:rowOff>
    </xdr:from>
    <xdr:to>
      <xdr:col>20</xdr:col>
      <xdr:colOff>38100</xdr:colOff>
      <xdr:row>56</xdr:row>
      <xdr:rowOff>76653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93180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5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141261</xdr:rowOff>
    </xdr:from>
    <xdr:to>
      <xdr:col>15</xdr:col>
      <xdr:colOff>101600</xdr:colOff>
      <xdr:row>56</xdr:row>
      <xdr:rowOff>71411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87938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4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36447</xdr:rowOff>
    </xdr:from>
    <xdr:to>
      <xdr:col>10</xdr:col>
      <xdr:colOff>165100</xdr:colOff>
      <xdr:row>55</xdr:row>
      <xdr:rowOff>138047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154574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4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90244</xdr:rowOff>
    </xdr:from>
    <xdr:to>
      <xdr:col>6</xdr:col>
      <xdr:colOff>38100</xdr:colOff>
      <xdr:row>57</xdr:row>
      <xdr:rowOff>20394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36921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119569</xdr:rowOff>
    </xdr:from>
    <xdr:to>
      <xdr:col>24</xdr:col>
      <xdr:colOff>63500</xdr:colOff>
      <xdr:row>77</xdr:row>
      <xdr:rowOff>2905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49769"/>
          <a:ext cx="838200" cy="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2905</xdr:rowOff>
    </xdr:from>
    <xdr:to>
      <xdr:col>19</xdr:col>
      <xdr:colOff>177800</xdr:colOff>
      <xdr:row>77</xdr:row>
      <xdr:rowOff>41329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04555"/>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41329</xdr:rowOff>
    </xdr:from>
    <xdr:to>
      <xdr:col>15</xdr:col>
      <xdr:colOff>50800</xdr:colOff>
      <xdr:row>77</xdr:row>
      <xdr:rowOff>48676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2979"/>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25820</xdr:rowOff>
    </xdr:from>
    <xdr:to>
      <xdr:col>10</xdr:col>
      <xdr:colOff>114300</xdr:colOff>
      <xdr:row>77</xdr:row>
      <xdr:rowOff>48676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27470"/>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68769</xdr:rowOff>
    </xdr:from>
    <xdr:to>
      <xdr:col>24</xdr:col>
      <xdr:colOff>114300</xdr:colOff>
      <xdr:row>76</xdr:row>
      <xdr:rowOff>170369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91646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123555</xdr:rowOff>
    </xdr:from>
    <xdr:to>
      <xdr:col>20</xdr:col>
      <xdr:colOff>38100</xdr:colOff>
      <xdr:row>77</xdr:row>
      <xdr:rowOff>53705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70233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2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161979</xdr:rowOff>
    </xdr:from>
    <xdr:to>
      <xdr:col>15</xdr:col>
      <xdr:colOff>101600</xdr:colOff>
      <xdr:row>77</xdr:row>
      <xdr:rowOff>92129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108655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169326</xdr:rowOff>
    </xdr:from>
    <xdr:to>
      <xdr:col>10</xdr:col>
      <xdr:colOff>165100</xdr:colOff>
      <xdr:row>77</xdr:row>
      <xdr:rowOff>99476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116003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7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146470</xdr:rowOff>
    </xdr:from>
    <xdr:to>
      <xdr:col>6</xdr:col>
      <xdr:colOff>38100</xdr:colOff>
      <xdr:row>77</xdr:row>
      <xdr:rowOff>76620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93148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21484</xdr:rowOff>
    </xdr:from>
    <xdr:to>
      <xdr:col>24</xdr:col>
      <xdr:colOff>63500</xdr:colOff>
      <xdr:row>97</xdr:row>
      <xdr:rowOff>47986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80684"/>
          <a:ext cx="838200" cy="19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42424</xdr:rowOff>
    </xdr:from>
    <xdr:to>
      <xdr:col>19</xdr:col>
      <xdr:colOff>177800</xdr:colOff>
      <xdr:row>97</xdr:row>
      <xdr:rowOff>47986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7307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9665</xdr:rowOff>
    </xdr:from>
    <xdr:to>
      <xdr:col>15</xdr:col>
      <xdr:colOff>50800</xdr:colOff>
      <xdr:row>97</xdr:row>
      <xdr:rowOff>42424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40315"/>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1389</xdr:rowOff>
    </xdr:from>
    <xdr:to>
      <xdr:col>10</xdr:col>
      <xdr:colOff>114300</xdr:colOff>
      <xdr:row>97</xdr:row>
      <xdr:rowOff>9665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32039"/>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142134</xdr:rowOff>
    </xdr:from>
    <xdr:to>
      <xdr:col>24</xdr:col>
      <xdr:colOff>114300</xdr:colOff>
      <xdr:row>96</xdr:row>
      <xdr:rowOff>72284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120561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168636</xdr:rowOff>
    </xdr:from>
    <xdr:to>
      <xdr:col>20</xdr:col>
      <xdr:colOff>38100</xdr:colOff>
      <xdr:row>97</xdr:row>
      <xdr:rowOff>98786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163074</xdr:rowOff>
    </xdr:from>
    <xdr:to>
      <xdr:col>15</xdr:col>
      <xdr:colOff>101600</xdr:colOff>
      <xdr:row>97</xdr:row>
      <xdr:rowOff>93224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84351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130315</xdr:rowOff>
    </xdr:from>
    <xdr:to>
      <xdr:col>10</xdr:col>
      <xdr:colOff>165100</xdr:colOff>
      <xdr:row>97</xdr:row>
      <xdr:rowOff>60465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122039</xdr:rowOff>
    </xdr:from>
    <xdr:to>
      <xdr:col>6</xdr:col>
      <xdr:colOff>38100</xdr:colOff>
      <xdr:row>97</xdr:row>
      <xdr:rowOff>52189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43316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1868</xdr:rowOff>
    </xdr:from>
    <xdr:to>
      <xdr:col>55</xdr:col>
      <xdr:colOff>0</xdr:colOff>
      <xdr:row>35</xdr:row>
      <xdr:rowOff>6500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59718"/>
          <a:ext cx="838200" cy="3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1868</xdr:rowOff>
    </xdr:from>
    <xdr:to>
      <xdr:col>50</xdr:col>
      <xdr:colOff>114300</xdr:colOff>
      <xdr:row>34</xdr:row>
      <xdr:rowOff>77033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59718"/>
          <a:ext cx="889000" cy="2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77033</xdr:rowOff>
    </xdr:from>
    <xdr:to>
      <xdr:col>45</xdr:col>
      <xdr:colOff>177800</xdr:colOff>
      <xdr:row>34</xdr:row>
      <xdr:rowOff>91738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06333"/>
          <a:ext cx="889000" cy="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91738</xdr:rowOff>
    </xdr:from>
    <xdr:to>
      <xdr:col>41</xdr:col>
      <xdr:colOff>50800</xdr:colOff>
      <xdr:row>34</xdr:row>
      <xdr:rowOff>111498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21038"/>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127150</xdr:rowOff>
    </xdr:from>
    <xdr:to>
      <xdr:col>55</xdr:col>
      <xdr:colOff>50800</xdr:colOff>
      <xdr:row>35</xdr:row>
      <xdr:rowOff>57300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150027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0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122518</xdr:rowOff>
    </xdr:from>
    <xdr:to>
      <xdr:col>50</xdr:col>
      <xdr:colOff>165100</xdr:colOff>
      <xdr:row>33</xdr:row>
      <xdr:rowOff>52668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69195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8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26233</xdr:rowOff>
    </xdr:from>
    <xdr:to>
      <xdr:col>46</xdr:col>
      <xdr:colOff>38100</xdr:colOff>
      <xdr:row>34</xdr:row>
      <xdr:rowOff>127833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8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144360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63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40938</xdr:rowOff>
    </xdr:from>
    <xdr:to>
      <xdr:col>41</xdr:col>
      <xdr:colOff>101600</xdr:colOff>
      <xdr:row>34</xdr:row>
      <xdr:rowOff>142538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8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159065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6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60698</xdr:rowOff>
    </xdr:from>
    <xdr:to>
      <xdr:col>36</xdr:col>
      <xdr:colOff>165100</xdr:colOff>
      <xdr:row>34</xdr:row>
      <xdr:rowOff>162298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7375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66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77645</xdr:rowOff>
    </xdr:from>
    <xdr:to>
      <xdr:col>55</xdr:col>
      <xdr:colOff>0</xdr:colOff>
      <xdr:row>58</xdr:row>
      <xdr:rowOff>83255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1745"/>
          <a:ext cx="8382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76882</xdr:rowOff>
    </xdr:from>
    <xdr:to>
      <xdr:col>50</xdr:col>
      <xdr:colOff>114300</xdr:colOff>
      <xdr:row>58</xdr:row>
      <xdr:rowOff>83255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0982"/>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76882</xdr:rowOff>
    </xdr:from>
    <xdr:to>
      <xdr:col>45</xdr:col>
      <xdr:colOff>177800</xdr:colOff>
      <xdr:row>58</xdr:row>
      <xdr:rowOff>93944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0982"/>
          <a:ext cx="889000" cy="1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91446</xdr:rowOff>
    </xdr:from>
    <xdr:to>
      <xdr:col>41</xdr:col>
      <xdr:colOff>50800</xdr:colOff>
      <xdr:row>58</xdr:row>
      <xdr:rowOff>93944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5546"/>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26845</xdr:rowOff>
    </xdr:from>
    <xdr:to>
      <xdr:col>55</xdr:col>
      <xdr:colOff>50800</xdr:colOff>
      <xdr:row>58</xdr:row>
      <xdr:rowOff>128445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32455</xdr:rowOff>
    </xdr:from>
    <xdr:to>
      <xdr:col>50</xdr:col>
      <xdr:colOff>165100</xdr:colOff>
      <xdr:row>58</xdr:row>
      <xdr:rowOff>134055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125182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26082</xdr:rowOff>
    </xdr:from>
    <xdr:to>
      <xdr:col>46</xdr:col>
      <xdr:colOff>38100</xdr:colOff>
      <xdr:row>58</xdr:row>
      <xdr:rowOff>127682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144209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43144</xdr:rowOff>
    </xdr:from>
    <xdr:to>
      <xdr:col>41</xdr:col>
      <xdr:colOff>101600</xdr:colOff>
      <xdr:row>58</xdr:row>
      <xdr:rowOff>144744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135871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7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40646</xdr:rowOff>
    </xdr:from>
    <xdr:to>
      <xdr:col>36</xdr:col>
      <xdr:colOff>165100</xdr:colOff>
      <xdr:row>58</xdr:row>
      <xdr:rowOff>142246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7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125248</xdr:rowOff>
    </xdr:from>
    <xdr:to>
      <xdr:col>55</xdr:col>
      <xdr:colOff>0</xdr:colOff>
      <xdr:row>78</xdr:row>
      <xdr:rowOff>132380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98348"/>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126533</xdr:rowOff>
    </xdr:from>
    <xdr:to>
      <xdr:col>50</xdr:col>
      <xdr:colOff>114300</xdr:colOff>
      <xdr:row>78</xdr:row>
      <xdr:rowOff>132380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9633"/>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126533</xdr:rowOff>
    </xdr:from>
    <xdr:to>
      <xdr:col>45</xdr:col>
      <xdr:colOff>177800</xdr:colOff>
      <xdr:row>78</xdr:row>
      <xdr:rowOff>131702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9633"/>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125023</xdr:rowOff>
    </xdr:from>
    <xdr:to>
      <xdr:col>41</xdr:col>
      <xdr:colOff>50800</xdr:colOff>
      <xdr:row>78</xdr:row>
      <xdr:rowOff>131702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8123"/>
          <a:ext cx="8890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74448</xdr:rowOff>
    </xdr:from>
    <xdr:to>
      <xdr:col>55</xdr:col>
      <xdr:colOff>50800</xdr:colOff>
      <xdr:row>79</xdr:row>
      <xdr:rowOff>4598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81580</xdr:rowOff>
    </xdr:from>
    <xdr:to>
      <xdr:col>50</xdr:col>
      <xdr:colOff>165100</xdr:colOff>
      <xdr:row>79</xdr:row>
      <xdr:rowOff>11730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2857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75733</xdr:rowOff>
    </xdr:from>
    <xdr:to>
      <xdr:col>46</xdr:col>
      <xdr:colOff>38100</xdr:colOff>
      <xdr:row>79</xdr:row>
      <xdr:rowOff>5883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168460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80902</xdr:rowOff>
    </xdr:from>
    <xdr:to>
      <xdr:col>41</xdr:col>
      <xdr:colOff>101600</xdr:colOff>
      <xdr:row>79</xdr:row>
      <xdr:rowOff>11052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74223</xdr:rowOff>
    </xdr:from>
    <xdr:to>
      <xdr:col>36</xdr:col>
      <xdr:colOff>165100</xdr:colOff>
      <xdr:row>79</xdr:row>
      <xdr:rowOff>4373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84122</xdr:rowOff>
    </xdr:from>
    <xdr:to>
      <xdr:col>55</xdr:col>
      <xdr:colOff>0</xdr:colOff>
      <xdr:row>97</xdr:row>
      <xdr:rowOff>113911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14772"/>
          <a:ext cx="8382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12035</xdr:rowOff>
    </xdr:from>
    <xdr:to>
      <xdr:col>50</xdr:col>
      <xdr:colOff>114300</xdr:colOff>
      <xdr:row>97</xdr:row>
      <xdr:rowOff>113911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42685"/>
          <a:ext cx="889000" cy="1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12035</xdr:rowOff>
    </xdr:from>
    <xdr:to>
      <xdr:col>45</xdr:col>
      <xdr:colOff>177800</xdr:colOff>
      <xdr:row>97</xdr:row>
      <xdr:rowOff>158034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42685"/>
          <a:ext cx="889000" cy="1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158034</xdr:rowOff>
    </xdr:from>
    <xdr:to>
      <xdr:col>41</xdr:col>
      <xdr:colOff>50800</xdr:colOff>
      <xdr:row>98</xdr:row>
      <xdr:rowOff>13170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88684"/>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33322</xdr:rowOff>
    </xdr:from>
    <xdr:to>
      <xdr:col>55</xdr:col>
      <xdr:colOff>50800</xdr:colOff>
      <xdr:row>97</xdr:row>
      <xdr:rowOff>134922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56199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1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63111</xdr:rowOff>
    </xdr:from>
    <xdr:to>
      <xdr:col>50</xdr:col>
      <xdr:colOff>165100</xdr:colOff>
      <xdr:row>97</xdr:row>
      <xdr:rowOff>164711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155838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132685</xdr:rowOff>
    </xdr:from>
    <xdr:to>
      <xdr:col>46</xdr:col>
      <xdr:colOff>38100</xdr:colOff>
      <xdr:row>97</xdr:row>
      <xdr:rowOff>62835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79362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6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107234</xdr:rowOff>
    </xdr:from>
    <xdr:to>
      <xdr:col>41</xdr:col>
      <xdr:colOff>101600</xdr:colOff>
      <xdr:row>98</xdr:row>
      <xdr:rowOff>37384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28511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3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133820</xdr:rowOff>
    </xdr:from>
    <xdr:to>
      <xdr:col>36</xdr:col>
      <xdr:colOff>165100</xdr:colOff>
      <xdr:row>98</xdr:row>
      <xdr:rowOff>63970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55097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5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141462</xdr:rowOff>
    </xdr:from>
    <xdr:to>
      <xdr:col>85</xdr:col>
      <xdr:colOff>127000</xdr:colOff>
      <xdr:row>75</xdr:row>
      <xdr:rowOff>161497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00212"/>
          <a:ext cx="8382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161497</xdr:rowOff>
    </xdr:from>
    <xdr:to>
      <xdr:col>81</xdr:col>
      <xdr:colOff>50800</xdr:colOff>
      <xdr:row>76</xdr:row>
      <xdr:rowOff>110356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20247"/>
          <a:ext cx="889000" cy="1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110356</xdr:rowOff>
    </xdr:from>
    <xdr:to>
      <xdr:col>76</xdr:col>
      <xdr:colOff>114300</xdr:colOff>
      <xdr:row>76</xdr:row>
      <xdr:rowOff>125395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40556"/>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125395</xdr:rowOff>
    </xdr:from>
    <xdr:to>
      <xdr:col>71</xdr:col>
      <xdr:colOff>177800</xdr:colOff>
      <xdr:row>76</xdr:row>
      <xdr:rowOff>149535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5559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90662</xdr:rowOff>
    </xdr:from>
    <xdr:to>
      <xdr:col>85</xdr:col>
      <xdr:colOff>177800</xdr:colOff>
      <xdr:row>76</xdr:row>
      <xdr:rowOff>20811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49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113539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0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110697</xdr:rowOff>
    </xdr:from>
    <xdr:to>
      <xdr:col>81</xdr:col>
      <xdr:colOff>101600</xdr:colOff>
      <xdr:row>76</xdr:row>
      <xdr:rowOff>40847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57374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59556</xdr:rowOff>
    </xdr:from>
    <xdr:to>
      <xdr:col>76</xdr:col>
      <xdr:colOff>165100</xdr:colOff>
      <xdr:row>76</xdr:row>
      <xdr:rowOff>161156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6232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6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74595</xdr:rowOff>
    </xdr:from>
    <xdr:to>
      <xdr:col>72</xdr:col>
      <xdr:colOff>38100</xdr:colOff>
      <xdr:row>77</xdr:row>
      <xdr:rowOff>4745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21272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8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98735</xdr:rowOff>
    </xdr:from>
    <xdr:to>
      <xdr:col>67</xdr:col>
      <xdr:colOff>101600</xdr:colOff>
      <xdr:row>77</xdr:row>
      <xdr:rowOff>28885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45413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0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32334</xdr:rowOff>
    </xdr:from>
    <xdr:to>
      <xdr:col>85</xdr:col>
      <xdr:colOff>127000</xdr:colOff>
      <xdr:row>98</xdr:row>
      <xdr:rowOff>107676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34434"/>
          <a:ext cx="838200" cy="7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107676</xdr:rowOff>
    </xdr:from>
    <xdr:to>
      <xdr:col>81</xdr:col>
      <xdr:colOff>50800</xdr:colOff>
      <xdr:row>98</xdr:row>
      <xdr:rowOff>121323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9776"/>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117847</xdr:rowOff>
    </xdr:from>
    <xdr:to>
      <xdr:col>76</xdr:col>
      <xdr:colOff>114300</xdr:colOff>
      <xdr:row>98</xdr:row>
      <xdr:rowOff>121323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994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117847</xdr:rowOff>
    </xdr:from>
    <xdr:to>
      <xdr:col>71</xdr:col>
      <xdr:colOff>177800</xdr:colOff>
      <xdr:row>98</xdr:row>
      <xdr:rowOff>120932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9947"/>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152984</xdr:rowOff>
    </xdr:from>
    <xdr:to>
      <xdr:col>85</xdr:col>
      <xdr:colOff>177800</xdr:colOff>
      <xdr:row>98</xdr:row>
      <xdr:rowOff>83134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112361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56876</xdr:rowOff>
    </xdr:from>
    <xdr:to>
      <xdr:col>81</xdr:col>
      <xdr:colOff>101600</xdr:colOff>
      <xdr:row>98</xdr:row>
      <xdr:rowOff>158476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149603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70523</xdr:rowOff>
    </xdr:from>
    <xdr:to>
      <xdr:col>76</xdr:col>
      <xdr:colOff>165100</xdr:colOff>
      <xdr:row>99</xdr:row>
      <xdr:rowOff>673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163250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67047</xdr:rowOff>
    </xdr:from>
    <xdr:to>
      <xdr:col>72</xdr:col>
      <xdr:colOff>38100</xdr:colOff>
      <xdr:row>98</xdr:row>
      <xdr:rowOff>168647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159774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70132</xdr:rowOff>
    </xdr:from>
    <xdr:to>
      <xdr:col>67</xdr:col>
      <xdr:colOff>101600</xdr:colOff>
      <xdr:row>99</xdr:row>
      <xdr:rowOff>282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162859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167801</xdr:rowOff>
    </xdr:from>
    <xdr:to>
      <xdr:col>116</xdr:col>
      <xdr:colOff>63500</xdr:colOff>
      <xdr:row>58</xdr:row>
      <xdr:rowOff>76606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40451"/>
          <a:ext cx="838200" cy="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76606</xdr:rowOff>
    </xdr:from>
    <xdr:to>
      <xdr:col>111</xdr:col>
      <xdr:colOff>177800</xdr:colOff>
      <xdr:row>58</xdr:row>
      <xdr:rowOff>81668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2070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81668</xdr:rowOff>
    </xdr:from>
    <xdr:to>
      <xdr:col>107</xdr:col>
      <xdr:colOff>50800</xdr:colOff>
      <xdr:row>58</xdr:row>
      <xdr:rowOff>104235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25768"/>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104235</xdr:rowOff>
    </xdr:from>
    <xdr:to>
      <xdr:col>102</xdr:col>
      <xdr:colOff>114300</xdr:colOff>
      <xdr:row>58</xdr:row>
      <xdr:rowOff>106422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8335"/>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117001</xdr:rowOff>
    </xdr:from>
    <xdr:to>
      <xdr:col>116</xdr:col>
      <xdr:colOff>114300</xdr:colOff>
      <xdr:row>58</xdr:row>
      <xdr:rowOff>47151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139878</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25806</xdr:rowOff>
    </xdr:from>
    <xdr:to>
      <xdr:col>112</xdr:col>
      <xdr:colOff>38100</xdr:colOff>
      <xdr:row>58</xdr:row>
      <xdr:rowOff>127406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143933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30868</xdr:rowOff>
    </xdr:from>
    <xdr:to>
      <xdr:col>107</xdr:col>
      <xdr:colOff>101600</xdr:colOff>
      <xdr:row>58</xdr:row>
      <xdr:rowOff>132468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148995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53435</xdr:rowOff>
    </xdr:from>
    <xdr:to>
      <xdr:col>102</xdr:col>
      <xdr:colOff>165100</xdr:colOff>
      <xdr:row>58</xdr:row>
      <xdr:rowOff>155035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112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55622</xdr:rowOff>
    </xdr:from>
    <xdr:to>
      <xdr:col>98</xdr:col>
      <xdr:colOff>38100</xdr:colOff>
      <xdr:row>58</xdr:row>
      <xdr:rowOff>157222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2299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3925</xdr:rowOff>
    </xdr:from>
    <xdr:to>
      <xdr:col>116</xdr:col>
      <xdr:colOff>63500</xdr:colOff>
      <xdr:row>74</xdr:row>
      <xdr:rowOff>12928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91225"/>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3925</xdr:rowOff>
    </xdr:from>
    <xdr:to>
      <xdr:col>111</xdr:col>
      <xdr:colOff>177800</xdr:colOff>
      <xdr:row>74</xdr:row>
      <xdr:rowOff>5722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91225"/>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5722</xdr:rowOff>
    </xdr:from>
    <xdr:to>
      <xdr:col>107</xdr:col>
      <xdr:colOff>50800</xdr:colOff>
      <xdr:row>74</xdr:row>
      <xdr:rowOff>61766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93022"/>
          <a:ext cx="8890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61766</xdr:rowOff>
    </xdr:from>
    <xdr:to>
      <xdr:col>102</xdr:col>
      <xdr:colOff>114300</xdr:colOff>
      <xdr:row>74</xdr:row>
      <xdr:rowOff>167091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49066"/>
          <a:ext cx="889000" cy="10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133578</xdr:rowOff>
    </xdr:from>
    <xdr:to>
      <xdr:col>116</xdr:col>
      <xdr:colOff>114300</xdr:colOff>
      <xdr:row>74</xdr:row>
      <xdr:rowOff>63728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156455</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0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124575</xdr:rowOff>
    </xdr:from>
    <xdr:to>
      <xdr:col>112</xdr:col>
      <xdr:colOff>38100</xdr:colOff>
      <xdr:row>74</xdr:row>
      <xdr:rowOff>54725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71252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41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126372</xdr:rowOff>
    </xdr:from>
    <xdr:to>
      <xdr:col>107</xdr:col>
      <xdr:colOff>101600</xdr:colOff>
      <xdr:row>74</xdr:row>
      <xdr:rowOff>56522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73049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4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10966</xdr:rowOff>
    </xdr:from>
    <xdr:to>
      <xdr:col>102</xdr:col>
      <xdr:colOff>165100</xdr:colOff>
      <xdr:row>74</xdr:row>
      <xdr:rowOff>112566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129093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47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116291</xdr:rowOff>
    </xdr:from>
    <xdr:to>
      <xdr:col>98</xdr:col>
      <xdr:colOff>38100</xdr:colOff>
      <xdr:row>75</xdr:row>
      <xdr:rowOff>46441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62968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57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離島という地理的条件により、少ない受益者であっても各種公共施設の建設や、病院・ごみ処理・学校給食等の事業を実施することが必要不可欠であり、人口規模に見合った施設を建設して管理運営はしているものの、結果的に人口１人あたりのコストは割高と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の事業を島内で完結しなければならないこと、また、離島という特殊な地理的条件により業務委託先となる業者が少なく、通常委託するような業務についても直営で行っていることにより、人口１人あたりのコストは高くなり、結果、計画的な基金の積立が実施できない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なお、前年度と比較して、補助費等については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令和２年度に実施した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終了により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ふるさと応援寄附金に係る返礼品等寄附金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ふるさと応援寄附金の大幅な増に伴うふるさと応援基金積立金の増により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235.2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1,930
76.50
4,578,816
4,443,255
124,285
2,358,973
4,708,561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160941</xdr:rowOff>
    </xdr:from>
    <xdr:to>
      <xdr:col>24</xdr:col>
      <xdr:colOff>63500</xdr:colOff>
      <xdr:row>37</xdr:row>
      <xdr:rowOff>28848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3141"/>
          <a:ext cx="8382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8293</xdr:rowOff>
    </xdr:from>
    <xdr:to>
      <xdr:col>19</xdr:col>
      <xdr:colOff>177800</xdr:colOff>
      <xdr:row>37</xdr:row>
      <xdr:rowOff>28848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1943"/>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158312</xdr:rowOff>
    </xdr:from>
    <xdr:to>
      <xdr:col>15</xdr:col>
      <xdr:colOff>50800</xdr:colOff>
      <xdr:row>37</xdr:row>
      <xdr:rowOff>8293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0512"/>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158312</xdr:rowOff>
    </xdr:from>
    <xdr:to>
      <xdr:col>10</xdr:col>
      <xdr:colOff>114300</xdr:colOff>
      <xdr:row>37</xdr:row>
      <xdr:rowOff>292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0512"/>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110141</xdr:rowOff>
    </xdr:from>
    <xdr:to>
      <xdr:col>24</xdr:col>
      <xdr:colOff>114300</xdr:colOff>
      <xdr:row>37</xdr:row>
      <xdr:rowOff>40291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133018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149498</xdr:rowOff>
    </xdr:from>
    <xdr:to>
      <xdr:col>20</xdr:col>
      <xdr:colOff>38100</xdr:colOff>
      <xdr:row>37</xdr:row>
      <xdr:rowOff>79648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96175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128943</xdr:rowOff>
    </xdr:from>
    <xdr:to>
      <xdr:col>15</xdr:col>
      <xdr:colOff>101600</xdr:colOff>
      <xdr:row>37</xdr:row>
      <xdr:rowOff>59093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75620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107512</xdr:rowOff>
    </xdr:from>
    <xdr:to>
      <xdr:col>10</xdr:col>
      <xdr:colOff>165100</xdr:colOff>
      <xdr:row>37</xdr:row>
      <xdr:rowOff>37662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54189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120942</xdr:rowOff>
    </xdr:from>
    <xdr:to>
      <xdr:col>6</xdr:col>
      <xdr:colOff>38100</xdr:colOff>
      <xdr:row>37</xdr:row>
      <xdr:rowOff>51092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67619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153293</xdr:rowOff>
    </xdr:from>
    <xdr:to>
      <xdr:col>24</xdr:col>
      <xdr:colOff>63500</xdr:colOff>
      <xdr:row>58</xdr:row>
      <xdr:rowOff>25347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5943"/>
          <a:ext cx="838200" cy="4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25347</xdr:rowOff>
    </xdr:from>
    <xdr:to>
      <xdr:col>19</xdr:col>
      <xdr:colOff>177800</xdr:colOff>
      <xdr:row>58</xdr:row>
      <xdr:rowOff>53476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9447"/>
          <a:ext cx="889000" cy="2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41122</xdr:rowOff>
    </xdr:from>
    <xdr:to>
      <xdr:col>15</xdr:col>
      <xdr:colOff>50800</xdr:colOff>
      <xdr:row>58</xdr:row>
      <xdr:rowOff>53476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5222"/>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41122</xdr:rowOff>
    </xdr:from>
    <xdr:to>
      <xdr:col>10</xdr:col>
      <xdr:colOff>114300</xdr:colOff>
      <xdr:row>58</xdr:row>
      <xdr:rowOff>70938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5222"/>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102493</xdr:rowOff>
    </xdr:from>
    <xdr:to>
      <xdr:col>24</xdr:col>
      <xdr:colOff>114300</xdr:colOff>
      <xdr:row>58</xdr:row>
      <xdr:rowOff>32643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125370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145997</xdr:rowOff>
    </xdr:from>
    <xdr:to>
      <xdr:col>20</xdr:col>
      <xdr:colOff>38100</xdr:colOff>
      <xdr:row>58</xdr:row>
      <xdr:rowOff>76147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92674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9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2676</xdr:rowOff>
    </xdr:from>
    <xdr:to>
      <xdr:col>15</xdr:col>
      <xdr:colOff>101600</xdr:colOff>
      <xdr:row>58</xdr:row>
      <xdr:rowOff>104276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120803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2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161772</xdr:rowOff>
    </xdr:from>
    <xdr:to>
      <xdr:col>10</xdr:col>
      <xdr:colOff>165100</xdr:colOff>
      <xdr:row>58</xdr:row>
      <xdr:rowOff>91922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108449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20138</xdr:rowOff>
    </xdr:from>
    <xdr:to>
      <xdr:col>6</xdr:col>
      <xdr:colOff>38100</xdr:colOff>
      <xdr:row>58</xdr:row>
      <xdr:rowOff>121738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138265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106677</xdr:rowOff>
    </xdr:from>
    <xdr:to>
      <xdr:col>24</xdr:col>
      <xdr:colOff>63500</xdr:colOff>
      <xdr:row>78</xdr:row>
      <xdr:rowOff>161575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79777"/>
          <a:ext cx="838200" cy="5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161575</xdr:rowOff>
    </xdr:from>
    <xdr:to>
      <xdr:col>19</xdr:col>
      <xdr:colOff>177800</xdr:colOff>
      <xdr:row>79</xdr:row>
      <xdr:rowOff>17759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34675"/>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16551</xdr:rowOff>
    </xdr:from>
    <xdr:to>
      <xdr:col>15</xdr:col>
      <xdr:colOff>50800</xdr:colOff>
      <xdr:row>79</xdr:row>
      <xdr:rowOff>17759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61101"/>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4677</xdr:rowOff>
    </xdr:from>
    <xdr:to>
      <xdr:col>10</xdr:col>
      <xdr:colOff>114300</xdr:colOff>
      <xdr:row>79</xdr:row>
      <xdr:rowOff>16551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49227"/>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55877</xdr:rowOff>
    </xdr:from>
    <xdr:to>
      <xdr:col>24</xdr:col>
      <xdr:colOff>114300</xdr:colOff>
      <xdr:row>78</xdr:row>
      <xdr:rowOff>157477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78754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8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110775</xdr:rowOff>
    </xdr:from>
    <xdr:to>
      <xdr:col>20</xdr:col>
      <xdr:colOff>38100</xdr:colOff>
      <xdr:row>79</xdr:row>
      <xdr:rowOff>40925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32052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7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138409</xdr:rowOff>
    </xdr:from>
    <xdr:to>
      <xdr:col>15</xdr:col>
      <xdr:colOff>101600</xdr:colOff>
      <xdr:row>79</xdr:row>
      <xdr:rowOff>68559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59686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0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137201</xdr:rowOff>
    </xdr:from>
    <xdr:to>
      <xdr:col>10</xdr:col>
      <xdr:colOff>165100</xdr:colOff>
      <xdr:row>79</xdr:row>
      <xdr:rowOff>67351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83878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125327</xdr:rowOff>
    </xdr:from>
    <xdr:to>
      <xdr:col>6</xdr:col>
      <xdr:colOff>38100</xdr:colOff>
      <xdr:row>79</xdr:row>
      <xdr:rowOff>55477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72004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154324</xdr:rowOff>
    </xdr:from>
    <xdr:to>
      <xdr:col>24</xdr:col>
      <xdr:colOff>63500</xdr:colOff>
      <xdr:row>94</xdr:row>
      <xdr:rowOff>55082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99174"/>
          <a:ext cx="838200"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61159</xdr:rowOff>
    </xdr:from>
    <xdr:to>
      <xdr:col>19</xdr:col>
      <xdr:colOff>177800</xdr:colOff>
      <xdr:row>93</xdr:row>
      <xdr:rowOff>154324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006009"/>
          <a:ext cx="889000" cy="9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61159</xdr:rowOff>
    </xdr:from>
    <xdr:to>
      <xdr:col>15</xdr:col>
      <xdr:colOff>50800</xdr:colOff>
      <xdr:row>93</xdr:row>
      <xdr:rowOff>77636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006009"/>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77636</xdr:rowOff>
    </xdr:from>
    <xdr:to>
      <xdr:col>10</xdr:col>
      <xdr:colOff>114300</xdr:colOff>
      <xdr:row>93</xdr:row>
      <xdr:rowOff>142498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022486"/>
          <a:ext cx="889000" cy="6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4282</xdr:rowOff>
    </xdr:from>
    <xdr:to>
      <xdr:col>24</xdr:col>
      <xdr:colOff>114300</xdr:colOff>
      <xdr:row>94</xdr:row>
      <xdr:rowOff>105882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27159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7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103524</xdr:rowOff>
    </xdr:from>
    <xdr:to>
      <xdr:col>20</xdr:col>
      <xdr:colOff>38100</xdr:colOff>
      <xdr:row>94</xdr:row>
      <xdr:rowOff>33674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50201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8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10359</xdr:rowOff>
    </xdr:from>
    <xdr:to>
      <xdr:col>15</xdr:col>
      <xdr:colOff>101600</xdr:colOff>
      <xdr:row>93</xdr:row>
      <xdr:rowOff>111959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95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128486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73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26836</xdr:rowOff>
    </xdr:from>
    <xdr:to>
      <xdr:col>10</xdr:col>
      <xdr:colOff>165100</xdr:colOff>
      <xdr:row>93</xdr:row>
      <xdr:rowOff>128436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9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144963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74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91698</xdr:rowOff>
    </xdr:from>
    <xdr:to>
      <xdr:col>6</xdr:col>
      <xdr:colOff>38100</xdr:colOff>
      <xdr:row>94</xdr:row>
      <xdr:rowOff>21848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38375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81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54967</xdr:rowOff>
    </xdr:from>
    <xdr:to>
      <xdr:col>55</xdr:col>
      <xdr:colOff>0</xdr:colOff>
      <xdr:row>58</xdr:row>
      <xdr:rowOff>76736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99067"/>
          <a:ext cx="8382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54967</xdr:rowOff>
    </xdr:from>
    <xdr:to>
      <xdr:col>50</xdr:col>
      <xdr:colOff>114300</xdr:colOff>
      <xdr:row>58</xdr:row>
      <xdr:rowOff>60558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99067"/>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51128</xdr:rowOff>
    </xdr:from>
    <xdr:to>
      <xdr:col>45</xdr:col>
      <xdr:colOff>177800</xdr:colOff>
      <xdr:row>58</xdr:row>
      <xdr:rowOff>60558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95228"/>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51128</xdr:rowOff>
    </xdr:from>
    <xdr:to>
      <xdr:col>41</xdr:col>
      <xdr:colOff>50800</xdr:colOff>
      <xdr:row>58</xdr:row>
      <xdr:rowOff>90177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95228"/>
          <a:ext cx="8890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25936</xdr:rowOff>
    </xdr:from>
    <xdr:to>
      <xdr:col>55</xdr:col>
      <xdr:colOff>50800</xdr:colOff>
      <xdr:row>58</xdr:row>
      <xdr:rowOff>127536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112313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4167</xdr:rowOff>
    </xdr:from>
    <xdr:to>
      <xdr:col>50</xdr:col>
      <xdr:colOff>165100</xdr:colOff>
      <xdr:row>58</xdr:row>
      <xdr:rowOff>105767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96894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4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9758</xdr:rowOff>
    </xdr:from>
    <xdr:to>
      <xdr:col>46</xdr:col>
      <xdr:colOff>38100</xdr:colOff>
      <xdr:row>58</xdr:row>
      <xdr:rowOff>111358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102485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4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328</xdr:rowOff>
    </xdr:from>
    <xdr:to>
      <xdr:col>41</xdr:col>
      <xdr:colOff>101600</xdr:colOff>
      <xdr:row>58</xdr:row>
      <xdr:rowOff>101928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93055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3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39377</xdr:rowOff>
    </xdr:from>
    <xdr:to>
      <xdr:col>36</xdr:col>
      <xdr:colOff>165100</xdr:colOff>
      <xdr:row>58</xdr:row>
      <xdr:rowOff>140977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132104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21189</xdr:rowOff>
    </xdr:from>
    <xdr:to>
      <xdr:col>55</xdr:col>
      <xdr:colOff>0</xdr:colOff>
      <xdr:row>77</xdr:row>
      <xdr:rowOff>90501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2839"/>
          <a:ext cx="8382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21189</xdr:rowOff>
    </xdr:from>
    <xdr:to>
      <xdr:col>50</xdr:col>
      <xdr:colOff>114300</xdr:colOff>
      <xdr:row>77</xdr:row>
      <xdr:rowOff>121617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22839"/>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112961</xdr:rowOff>
    </xdr:from>
    <xdr:to>
      <xdr:col>45</xdr:col>
      <xdr:colOff>177800</xdr:colOff>
      <xdr:row>77</xdr:row>
      <xdr:rowOff>121617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14611"/>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112961</xdr:rowOff>
    </xdr:from>
    <xdr:to>
      <xdr:col>41</xdr:col>
      <xdr:colOff>50800</xdr:colOff>
      <xdr:row>77</xdr:row>
      <xdr:rowOff>144397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14611"/>
          <a:ext cx="889000" cy="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39701</xdr:rowOff>
    </xdr:from>
    <xdr:to>
      <xdr:col>55</xdr:col>
      <xdr:colOff>50800</xdr:colOff>
      <xdr:row>77</xdr:row>
      <xdr:rowOff>141301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62578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141839</xdr:rowOff>
    </xdr:from>
    <xdr:to>
      <xdr:col>50</xdr:col>
      <xdr:colOff>165100</xdr:colOff>
      <xdr:row>77</xdr:row>
      <xdr:rowOff>71989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88516</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4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70817</xdr:rowOff>
    </xdr:from>
    <xdr:to>
      <xdr:col>46</xdr:col>
      <xdr:colOff>38100</xdr:colOff>
      <xdr:row>78</xdr:row>
      <xdr:rowOff>967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17494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62161</xdr:rowOff>
    </xdr:from>
    <xdr:to>
      <xdr:col>41</xdr:col>
      <xdr:colOff>101600</xdr:colOff>
      <xdr:row>77</xdr:row>
      <xdr:rowOff>163761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93597</xdr:rowOff>
    </xdr:from>
    <xdr:to>
      <xdr:col>36</xdr:col>
      <xdr:colOff>165100</xdr:colOff>
      <xdr:row>78</xdr:row>
      <xdr:rowOff>23747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40274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103622</xdr:rowOff>
    </xdr:from>
    <xdr:to>
      <xdr:col>55</xdr:col>
      <xdr:colOff>0</xdr:colOff>
      <xdr:row>95</xdr:row>
      <xdr:rowOff>132773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391372"/>
          <a:ext cx="838200" cy="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50082</xdr:rowOff>
    </xdr:from>
    <xdr:to>
      <xdr:col>50</xdr:col>
      <xdr:colOff>114300</xdr:colOff>
      <xdr:row>95</xdr:row>
      <xdr:rowOff>103622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337832"/>
          <a:ext cx="889000" cy="5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50082</xdr:rowOff>
    </xdr:from>
    <xdr:to>
      <xdr:col>45</xdr:col>
      <xdr:colOff>177800</xdr:colOff>
      <xdr:row>96</xdr:row>
      <xdr:rowOff>38280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337832"/>
          <a:ext cx="889000" cy="15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38280</xdr:rowOff>
    </xdr:from>
    <xdr:to>
      <xdr:col>41</xdr:col>
      <xdr:colOff>50800</xdr:colOff>
      <xdr:row>96</xdr:row>
      <xdr:rowOff>91312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97480"/>
          <a:ext cx="889000" cy="5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81973</xdr:rowOff>
    </xdr:from>
    <xdr:to>
      <xdr:col>55</xdr:col>
      <xdr:colOff>50800</xdr:colOff>
      <xdr:row>96</xdr:row>
      <xdr:rowOff>12123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104850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2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52822</xdr:rowOff>
    </xdr:from>
    <xdr:to>
      <xdr:col>50</xdr:col>
      <xdr:colOff>165100</xdr:colOff>
      <xdr:row>95</xdr:row>
      <xdr:rowOff>154422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170949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170732</xdr:rowOff>
    </xdr:from>
    <xdr:to>
      <xdr:col>46</xdr:col>
      <xdr:colOff>38100</xdr:colOff>
      <xdr:row>95</xdr:row>
      <xdr:rowOff>100882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117409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0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158930</xdr:rowOff>
    </xdr:from>
    <xdr:to>
      <xdr:col>41</xdr:col>
      <xdr:colOff>101600</xdr:colOff>
      <xdr:row>96</xdr:row>
      <xdr:rowOff>89080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105607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40512</xdr:rowOff>
    </xdr:from>
    <xdr:to>
      <xdr:col>36</xdr:col>
      <xdr:colOff>165100</xdr:colOff>
      <xdr:row>96</xdr:row>
      <xdr:rowOff>142112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158639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7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68521</xdr:rowOff>
    </xdr:from>
    <xdr:to>
      <xdr:col>85</xdr:col>
      <xdr:colOff>127000</xdr:colOff>
      <xdr:row>34</xdr:row>
      <xdr:rowOff>153355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897821"/>
          <a:ext cx="8382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68521</xdr:rowOff>
    </xdr:from>
    <xdr:to>
      <xdr:col>81</xdr:col>
      <xdr:colOff>50800</xdr:colOff>
      <xdr:row>35</xdr:row>
      <xdr:rowOff>4674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897821"/>
          <a:ext cx="8890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4674</xdr:rowOff>
    </xdr:from>
    <xdr:to>
      <xdr:col>76</xdr:col>
      <xdr:colOff>114300</xdr:colOff>
      <xdr:row>35</xdr:row>
      <xdr:rowOff>116779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005424"/>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5794</xdr:rowOff>
    </xdr:from>
    <xdr:to>
      <xdr:col>71</xdr:col>
      <xdr:colOff>177800</xdr:colOff>
      <xdr:row>35</xdr:row>
      <xdr:rowOff>116779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006544"/>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102555</xdr:rowOff>
    </xdr:from>
    <xdr:to>
      <xdr:col>85</xdr:col>
      <xdr:colOff>177800</xdr:colOff>
      <xdr:row>35</xdr:row>
      <xdr:rowOff>32705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9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125432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7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17721</xdr:rowOff>
    </xdr:from>
    <xdr:to>
      <xdr:col>81</xdr:col>
      <xdr:colOff>101600</xdr:colOff>
      <xdr:row>34</xdr:row>
      <xdr:rowOff>119321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8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135848</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62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125324</xdr:rowOff>
    </xdr:from>
    <xdr:to>
      <xdr:col>76</xdr:col>
      <xdr:colOff>165100</xdr:colOff>
      <xdr:row>35</xdr:row>
      <xdr:rowOff>55474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9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72001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7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65979</xdr:rowOff>
    </xdr:from>
    <xdr:to>
      <xdr:col>72</xdr:col>
      <xdr:colOff>38100</xdr:colOff>
      <xdr:row>35</xdr:row>
      <xdr:rowOff>167579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126444</xdr:rowOff>
    </xdr:from>
    <xdr:to>
      <xdr:col>67</xdr:col>
      <xdr:colOff>101600</xdr:colOff>
      <xdr:row>35</xdr:row>
      <xdr:rowOff>56594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73121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149357</xdr:rowOff>
    </xdr:from>
    <xdr:to>
      <xdr:col>85</xdr:col>
      <xdr:colOff>127000</xdr:colOff>
      <xdr:row>57</xdr:row>
      <xdr:rowOff>38617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50557"/>
          <a:ext cx="8382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38617</xdr:rowOff>
    </xdr:from>
    <xdr:to>
      <xdr:col>81</xdr:col>
      <xdr:colOff>50800</xdr:colOff>
      <xdr:row>57</xdr:row>
      <xdr:rowOff>100843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11267"/>
          <a:ext cx="889000" cy="6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100843</xdr:rowOff>
    </xdr:from>
    <xdr:to>
      <xdr:col>76</xdr:col>
      <xdr:colOff>114300</xdr:colOff>
      <xdr:row>57</xdr:row>
      <xdr:rowOff>115160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73493"/>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60208</xdr:rowOff>
    </xdr:from>
    <xdr:to>
      <xdr:col>71</xdr:col>
      <xdr:colOff>177800</xdr:colOff>
      <xdr:row>57</xdr:row>
      <xdr:rowOff>115160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32858"/>
          <a:ext cx="889000" cy="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98557</xdr:rowOff>
    </xdr:from>
    <xdr:to>
      <xdr:col>85</xdr:col>
      <xdr:colOff>177800</xdr:colOff>
      <xdr:row>57</xdr:row>
      <xdr:rowOff>28707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121434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5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159267</xdr:rowOff>
    </xdr:from>
    <xdr:to>
      <xdr:col>81</xdr:col>
      <xdr:colOff>101600</xdr:colOff>
      <xdr:row>57</xdr:row>
      <xdr:rowOff>89417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105944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3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50043</xdr:rowOff>
    </xdr:from>
    <xdr:to>
      <xdr:col>76</xdr:col>
      <xdr:colOff>165100</xdr:colOff>
      <xdr:row>57</xdr:row>
      <xdr:rowOff>151643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168170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9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64360</xdr:rowOff>
    </xdr:from>
    <xdr:to>
      <xdr:col>72</xdr:col>
      <xdr:colOff>38100</xdr:colOff>
      <xdr:row>57</xdr:row>
      <xdr:rowOff>165960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11037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1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9408</xdr:rowOff>
    </xdr:from>
    <xdr:to>
      <xdr:col>67</xdr:col>
      <xdr:colOff>101600</xdr:colOff>
      <xdr:row>57</xdr:row>
      <xdr:rowOff>111008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127535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141463</xdr:rowOff>
    </xdr:from>
    <xdr:to>
      <xdr:col>85</xdr:col>
      <xdr:colOff>127000</xdr:colOff>
      <xdr:row>95</xdr:row>
      <xdr:rowOff>161497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429213"/>
          <a:ext cx="8382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161497</xdr:rowOff>
    </xdr:from>
    <xdr:to>
      <xdr:col>81</xdr:col>
      <xdr:colOff>50800</xdr:colOff>
      <xdr:row>96</xdr:row>
      <xdr:rowOff>110356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449247"/>
          <a:ext cx="889000" cy="1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110356</xdr:rowOff>
    </xdr:from>
    <xdr:to>
      <xdr:col>76</xdr:col>
      <xdr:colOff>114300</xdr:colOff>
      <xdr:row>96</xdr:row>
      <xdr:rowOff>125395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69556"/>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125395</xdr:rowOff>
    </xdr:from>
    <xdr:to>
      <xdr:col>71</xdr:col>
      <xdr:colOff>177800</xdr:colOff>
      <xdr:row>96</xdr:row>
      <xdr:rowOff>149535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8459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90663</xdr:rowOff>
    </xdr:from>
    <xdr:to>
      <xdr:col>85</xdr:col>
      <xdr:colOff>177800</xdr:colOff>
      <xdr:row>96</xdr:row>
      <xdr:rowOff>20813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3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113540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2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110697</xdr:rowOff>
    </xdr:from>
    <xdr:to>
      <xdr:col>81</xdr:col>
      <xdr:colOff>101600</xdr:colOff>
      <xdr:row>96</xdr:row>
      <xdr:rowOff>40847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3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57374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1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59556</xdr:rowOff>
    </xdr:from>
    <xdr:to>
      <xdr:col>76</xdr:col>
      <xdr:colOff>165100</xdr:colOff>
      <xdr:row>96</xdr:row>
      <xdr:rowOff>161156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6233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74595</xdr:rowOff>
    </xdr:from>
    <xdr:to>
      <xdr:col>72</xdr:col>
      <xdr:colOff>38100</xdr:colOff>
      <xdr:row>97</xdr:row>
      <xdr:rowOff>4745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21272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0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98735</xdr:rowOff>
    </xdr:from>
    <xdr:to>
      <xdr:col>67</xdr:col>
      <xdr:colOff>101600</xdr:colOff>
      <xdr:row>97</xdr:row>
      <xdr:rowOff>28885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45412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3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寄附金の大幅な増に伴う返礼品等寄附金事業費の増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により、総務費が前年度と比較して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％上昇している。また、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衛生費の中で大きなウエイトを占める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病院組合への負担金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依然として大きな額で推移しているため、衛生費における１人当たりのコストは類似団体と比較して高くなっている。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商工費は前年度と比較して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前年度に実施した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体験型観光施設トイレ建設事業の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が主な要因である。また、教育費は前年度と比較して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％上昇しているが、教育文化および体育関連施設の維持修繕経費の増額に加え、町立小学校の改築整備に係る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設計業務等の事業費が大きく増額したしたことが要因と考えられる。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％上昇しているが、町立中学校建設事業に伴い発行した地方債の元利償還が令和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年度から始まったことが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の要因である。また今後は、令和４年度から町立小学校の改築整備に伴う多額の地方債の発行が控えており、今後さらに上昇することが予想される。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及び平成３０年度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においては、国勢調査の人口減の影響により交付税が減となり、実質単年度収支についても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となった。また令和元年度については、一部事務組合の負担金増により財源不足が生じ、財政調整基金を取り崩すこととなったため、実質単年度収支が大きく減となった。しかし令和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年度においては基金の取り崩しが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なかったことや、令和３年度においては基金への積立を実施したことで大幅な上昇に転じた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年度実施の国勢調査における人口減少等の影響により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減少が予想されるため、事務事業の見直し・統廃合等で一層の効率化に取り組み、健全な財政運営に努める。また基金についても将来を見据え計画的に積立てを実施する。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公営企業会計である砕石事業会計の内部留保資金が多く維持しているため、</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％前後を推移していたが、令和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年度においては砕石事業の営業収入が大幅に不振であったため、数値は減少して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おり、令和３年度においても営業収入の不振が続いたため、前年度と同程度に推移して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いる。今後は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公共事業等の減少による砕石の販売量の減や、砕石事業に係る施設の老朽化による改修経費や設備の更新費用などがかさんでくることが予想され、内部留保資金の減少が見込まれる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ことから、営業収入の更なる確保に向けた取り組みを進める必要がある。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168;10.10&#12294;&#12304;&#36001;&#25919;&#29366;&#27841;&#36039;&#26009;&#38598;&#12305;_015181_&#21033;&#23611;&#30010;_2021/&#12304;&#36001;&#25919;&#29366;&#27841;&#36039;&#26009;&#38598;&#12305;_015181_&#21033;&#2361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94.3</v>
          </cell>
          <cell r="BX51">
            <v>97.4</v>
          </cell>
          <cell r="CF51">
            <v>106.1</v>
          </cell>
          <cell r="CN51">
            <v>102</v>
          </cell>
          <cell r="CV51">
            <v>68.3</v>
          </cell>
        </row>
        <row r="53">
          <cell r="BP53">
            <v>55</v>
          </cell>
          <cell r="BX53">
            <v>57.1</v>
          </cell>
          <cell r="CF53">
            <v>58.8</v>
          </cell>
          <cell r="CN53">
            <v>60.8</v>
          </cell>
          <cell r="CV53">
            <v>62.9</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94.3</v>
          </cell>
          <cell r="BX73">
            <v>97.4</v>
          </cell>
          <cell r="CF73">
            <v>106.1</v>
          </cell>
          <cell r="CN73">
            <v>102</v>
          </cell>
          <cell r="CV73">
            <v>68.3</v>
          </cell>
        </row>
        <row r="75">
          <cell r="BP75">
            <v>9.4</v>
          </cell>
          <cell r="BX75">
            <v>8.9</v>
          </cell>
          <cell r="CF75">
            <v>9.3000000000000007</v>
          </cell>
          <cell r="CN75">
            <v>11.2</v>
          </cell>
          <cell r="CV75">
            <v>12.5</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H53" sqref="AH53"/>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6" t="s">
        <v>79</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75" thickBot="1" x14ac:dyDescent="0.2">
      <c r="B2" s="173" t="s">
        <v>80</v>
      </c>
      <c r="C2" s="173"/>
      <c r="D2" s="174"/>
    </row>
    <row r="3" spans="1:119" ht="18.75" customHeight="1" thickBot="1" x14ac:dyDescent="0.2">
      <c r="A3" s="172"/>
      <c r="B3" s="577" t="s">
        <v>81</v>
      </c>
      <c r="C3" s="578"/>
      <c r="D3" s="578"/>
      <c r="E3" s="579"/>
      <c r="F3" s="579"/>
      <c r="G3" s="579"/>
      <c r="H3" s="579"/>
      <c r="I3" s="579"/>
      <c r="J3" s="579"/>
      <c r="K3" s="579"/>
      <c r="L3" s="579" t="s">
        <v>82</v>
      </c>
      <c r="M3" s="579"/>
      <c r="N3" s="579"/>
      <c r="O3" s="579"/>
      <c r="P3" s="579"/>
      <c r="Q3" s="579"/>
      <c r="R3" s="582"/>
      <c r="S3" s="582"/>
      <c r="T3" s="582"/>
      <c r="U3" s="582"/>
      <c r="V3" s="583"/>
      <c r="W3" s="473" t="s">
        <v>83</v>
      </c>
      <c r="X3" s="474"/>
      <c r="Y3" s="474"/>
      <c r="Z3" s="474"/>
      <c r="AA3" s="474"/>
      <c r="AB3" s="578"/>
      <c r="AC3" s="582" t="s">
        <v>84</v>
      </c>
      <c r="AD3" s="474"/>
      <c r="AE3" s="474"/>
      <c r="AF3" s="474"/>
      <c r="AG3" s="474"/>
      <c r="AH3" s="474"/>
      <c r="AI3" s="474"/>
      <c r="AJ3" s="474"/>
      <c r="AK3" s="474"/>
      <c r="AL3" s="544"/>
      <c r="AM3" s="473" t="s">
        <v>85</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86</v>
      </c>
      <c r="BO3" s="474"/>
      <c r="BP3" s="474"/>
      <c r="BQ3" s="474"/>
      <c r="BR3" s="474"/>
      <c r="BS3" s="474"/>
      <c r="BT3" s="474"/>
      <c r="BU3" s="544"/>
      <c r="BV3" s="473" t="s">
        <v>87</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88</v>
      </c>
      <c r="CU3" s="474"/>
      <c r="CV3" s="474"/>
      <c r="CW3" s="474"/>
      <c r="CX3" s="474"/>
      <c r="CY3" s="474"/>
      <c r="CZ3" s="474"/>
      <c r="DA3" s="544"/>
      <c r="DB3" s="473" t="s">
        <v>89</v>
      </c>
      <c r="DC3" s="474"/>
      <c r="DD3" s="474"/>
      <c r="DE3" s="474"/>
      <c r="DF3" s="474"/>
      <c r="DG3" s="474"/>
      <c r="DH3" s="474"/>
      <c r="DI3" s="544"/>
    </row>
    <row r="4" spans="1:119" ht="18.75"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90</v>
      </c>
      <c r="AZ4" s="431"/>
      <c r="BA4" s="431"/>
      <c r="BB4" s="431"/>
      <c r="BC4" s="431"/>
      <c r="BD4" s="431"/>
      <c r="BE4" s="431"/>
      <c r="BF4" s="431"/>
      <c r="BG4" s="431"/>
      <c r="BH4" s="431"/>
      <c r="BI4" s="431"/>
      <c r="BJ4" s="431"/>
      <c r="BK4" s="431"/>
      <c r="BL4" s="431"/>
      <c r="BM4" s="432"/>
      <c r="BN4" s="433">
        <v>4578816</v>
      </c>
      <c r="BO4" s="434"/>
      <c r="BP4" s="434"/>
      <c r="BQ4" s="434"/>
      <c r="BR4" s="434"/>
      <c r="BS4" s="434"/>
      <c r="BT4" s="434"/>
      <c r="BU4" s="435"/>
      <c r="BV4" s="433">
        <v>4242677</v>
      </c>
      <c r="BW4" s="434"/>
      <c r="BX4" s="434"/>
      <c r="BY4" s="434"/>
      <c r="BZ4" s="434"/>
      <c r="CA4" s="434"/>
      <c r="CB4" s="434"/>
      <c r="CC4" s="435"/>
      <c r="CD4" s="570" t="s">
        <v>91</v>
      </c>
      <c r="CE4" s="571"/>
      <c r="CF4" s="571"/>
      <c r="CG4" s="571"/>
      <c r="CH4" s="571"/>
      <c r="CI4" s="571"/>
      <c r="CJ4" s="571"/>
      <c r="CK4" s="571"/>
      <c r="CL4" s="571"/>
      <c r="CM4" s="571"/>
      <c r="CN4" s="571"/>
      <c r="CO4" s="571"/>
      <c r="CP4" s="571"/>
      <c r="CQ4" s="571"/>
      <c r="CR4" s="571"/>
      <c r="CS4" s="572"/>
      <c r="CT4" s="573">
        <v>5.3</v>
      </c>
      <c r="CU4" s="574"/>
      <c r="CV4" s="574"/>
      <c r="CW4" s="574"/>
      <c r="CX4" s="574"/>
      <c r="CY4" s="574"/>
      <c r="CZ4" s="574"/>
      <c r="DA4" s="575"/>
      <c r="DB4" s="573">
        <v>2.5</v>
      </c>
      <c r="DC4" s="574"/>
      <c r="DD4" s="574"/>
      <c r="DE4" s="574"/>
      <c r="DF4" s="574"/>
      <c r="DG4" s="574"/>
      <c r="DH4" s="574"/>
      <c r="DI4" s="575"/>
    </row>
    <row r="5" spans="1:119" ht="18.75"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92</v>
      </c>
      <c r="AN5" s="361"/>
      <c r="AO5" s="361"/>
      <c r="AP5" s="361"/>
      <c r="AQ5" s="361"/>
      <c r="AR5" s="361"/>
      <c r="AS5" s="361"/>
      <c r="AT5" s="362"/>
      <c r="AU5" s="462" t="s">
        <v>93</v>
      </c>
      <c r="AV5" s="463"/>
      <c r="AW5" s="463"/>
      <c r="AX5" s="463"/>
      <c r="AY5" s="418" t="s">
        <v>94</v>
      </c>
      <c r="AZ5" s="419"/>
      <c r="BA5" s="419"/>
      <c r="BB5" s="419"/>
      <c r="BC5" s="419"/>
      <c r="BD5" s="419"/>
      <c r="BE5" s="419"/>
      <c r="BF5" s="419"/>
      <c r="BG5" s="419"/>
      <c r="BH5" s="419"/>
      <c r="BI5" s="419"/>
      <c r="BJ5" s="419"/>
      <c r="BK5" s="419"/>
      <c r="BL5" s="419"/>
      <c r="BM5" s="420"/>
      <c r="BN5" s="404">
        <v>4443255</v>
      </c>
      <c r="BO5" s="405"/>
      <c r="BP5" s="405"/>
      <c r="BQ5" s="405"/>
      <c r="BR5" s="405"/>
      <c r="BS5" s="405"/>
      <c r="BT5" s="405"/>
      <c r="BU5" s="406"/>
      <c r="BV5" s="404">
        <v>4185074</v>
      </c>
      <c r="BW5" s="405"/>
      <c r="BX5" s="405"/>
      <c r="BY5" s="405"/>
      <c r="BZ5" s="405"/>
      <c r="CA5" s="405"/>
      <c r="CB5" s="405"/>
      <c r="CC5" s="406"/>
      <c r="CD5" s="444" t="s">
        <v>95</v>
      </c>
      <c r="CE5" s="364"/>
      <c r="CF5" s="364"/>
      <c r="CG5" s="364"/>
      <c r="CH5" s="364"/>
      <c r="CI5" s="364"/>
      <c r="CJ5" s="364"/>
      <c r="CK5" s="364"/>
      <c r="CL5" s="364"/>
      <c r="CM5" s="364"/>
      <c r="CN5" s="364"/>
      <c r="CO5" s="364"/>
      <c r="CP5" s="364"/>
      <c r="CQ5" s="364"/>
      <c r="CR5" s="364"/>
      <c r="CS5" s="445"/>
      <c r="CT5" s="401">
        <v>73</v>
      </c>
      <c r="CU5" s="402"/>
      <c r="CV5" s="402"/>
      <c r="CW5" s="402"/>
      <c r="CX5" s="402"/>
      <c r="CY5" s="402"/>
      <c r="CZ5" s="402"/>
      <c r="DA5" s="403"/>
      <c r="DB5" s="401">
        <v>78.3</v>
      </c>
      <c r="DC5" s="402"/>
      <c r="DD5" s="402"/>
      <c r="DE5" s="402"/>
      <c r="DF5" s="402"/>
      <c r="DG5" s="402"/>
      <c r="DH5" s="402"/>
      <c r="DI5" s="403"/>
    </row>
    <row r="6" spans="1:119" ht="18.75" customHeight="1" x14ac:dyDescent="0.15">
      <c r="A6" s="172"/>
      <c r="B6" s="550" t="s">
        <v>96</v>
      </c>
      <c r="C6" s="391"/>
      <c r="D6" s="391"/>
      <c r="E6" s="551"/>
      <c r="F6" s="551"/>
      <c r="G6" s="551"/>
      <c r="H6" s="551"/>
      <c r="I6" s="551"/>
      <c r="J6" s="551"/>
      <c r="K6" s="551"/>
      <c r="L6" s="551" t="s">
        <v>97</v>
      </c>
      <c r="M6" s="551"/>
      <c r="N6" s="551"/>
      <c r="O6" s="551"/>
      <c r="P6" s="551"/>
      <c r="Q6" s="551"/>
      <c r="R6" s="389"/>
      <c r="S6" s="389"/>
      <c r="T6" s="389"/>
      <c r="U6" s="389"/>
      <c r="V6" s="557"/>
      <c r="W6" s="494" t="s">
        <v>98</v>
      </c>
      <c r="X6" s="390"/>
      <c r="Y6" s="390"/>
      <c r="Z6" s="390"/>
      <c r="AA6" s="390"/>
      <c r="AB6" s="391"/>
      <c r="AC6" s="562" t="s">
        <v>99</v>
      </c>
      <c r="AD6" s="563"/>
      <c r="AE6" s="563"/>
      <c r="AF6" s="563"/>
      <c r="AG6" s="563"/>
      <c r="AH6" s="563"/>
      <c r="AI6" s="563"/>
      <c r="AJ6" s="563"/>
      <c r="AK6" s="563"/>
      <c r="AL6" s="564"/>
      <c r="AM6" s="461" t="s">
        <v>100</v>
      </c>
      <c r="AN6" s="361"/>
      <c r="AO6" s="361"/>
      <c r="AP6" s="361"/>
      <c r="AQ6" s="361"/>
      <c r="AR6" s="361"/>
      <c r="AS6" s="361"/>
      <c r="AT6" s="362"/>
      <c r="AU6" s="462" t="s">
        <v>101</v>
      </c>
      <c r="AV6" s="463"/>
      <c r="AW6" s="463"/>
      <c r="AX6" s="463"/>
      <c r="AY6" s="418" t="s">
        <v>102</v>
      </c>
      <c r="AZ6" s="419"/>
      <c r="BA6" s="419"/>
      <c r="BB6" s="419"/>
      <c r="BC6" s="419"/>
      <c r="BD6" s="419"/>
      <c r="BE6" s="419"/>
      <c r="BF6" s="419"/>
      <c r="BG6" s="419"/>
      <c r="BH6" s="419"/>
      <c r="BI6" s="419"/>
      <c r="BJ6" s="419"/>
      <c r="BK6" s="419"/>
      <c r="BL6" s="419"/>
      <c r="BM6" s="420"/>
      <c r="BN6" s="404">
        <v>135561</v>
      </c>
      <c r="BO6" s="405"/>
      <c r="BP6" s="405"/>
      <c r="BQ6" s="405"/>
      <c r="BR6" s="405"/>
      <c r="BS6" s="405"/>
      <c r="BT6" s="405"/>
      <c r="BU6" s="406"/>
      <c r="BV6" s="404">
        <v>57603</v>
      </c>
      <c r="BW6" s="405"/>
      <c r="BX6" s="405"/>
      <c r="BY6" s="405"/>
      <c r="BZ6" s="405"/>
      <c r="CA6" s="405"/>
      <c r="CB6" s="405"/>
      <c r="CC6" s="406"/>
      <c r="CD6" s="444" t="s">
        <v>103</v>
      </c>
      <c r="CE6" s="364"/>
      <c r="CF6" s="364"/>
      <c r="CG6" s="364"/>
      <c r="CH6" s="364"/>
      <c r="CI6" s="364"/>
      <c r="CJ6" s="364"/>
      <c r="CK6" s="364"/>
      <c r="CL6" s="364"/>
      <c r="CM6" s="364"/>
      <c r="CN6" s="364"/>
      <c r="CO6" s="364"/>
      <c r="CP6" s="364"/>
      <c r="CQ6" s="364"/>
      <c r="CR6" s="364"/>
      <c r="CS6" s="445"/>
      <c r="CT6" s="547">
        <v>75.099999999999994</v>
      </c>
      <c r="CU6" s="548"/>
      <c r="CV6" s="548"/>
      <c r="CW6" s="548"/>
      <c r="CX6" s="548"/>
      <c r="CY6" s="548"/>
      <c r="CZ6" s="548"/>
      <c r="DA6" s="549"/>
      <c r="DB6" s="547">
        <v>80.3</v>
      </c>
      <c r="DC6" s="548"/>
      <c r="DD6" s="548"/>
      <c r="DE6" s="548"/>
      <c r="DF6" s="548"/>
      <c r="DG6" s="548"/>
      <c r="DH6" s="548"/>
      <c r="DI6" s="549"/>
    </row>
    <row r="7" spans="1:119" ht="18.75"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104</v>
      </c>
      <c r="AN7" s="361"/>
      <c r="AO7" s="361"/>
      <c r="AP7" s="361"/>
      <c r="AQ7" s="361"/>
      <c r="AR7" s="361"/>
      <c r="AS7" s="361"/>
      <c r="AT7" s="362"/>
      <c r="AU7" s="462" t="s">
        <v>93</v>
      </c>
      <c r="AV7" s="463"/>
      <c r="AW7" s="463"/>
      <c r="AX7" s="463"/>
      <c r="AY7" s="418" t="s">
        <v>105</v>
      </c>
      <c r="AZ7" s="419"/>
      <c r="BA7" s="419"/>
      <c r="BB7" s="419"/>
      <c r="BC7" s="419"/>
      <c r="BD7" s="419"/>
      <c r="BE7" s="419"/>
      <c r="BF7" s="419"/>
      <c r="BG7" s="419"/>
      <c r="BH7" s="419"/>
      <c r="BI7" s="419"/>
      <c r="BJ7" s="419"/>
      <c r="BK7" s="419"/>
      <c r="BL7" s="419"/>
      <c r="BM7" s="420"/>
      <c r="BN7" s="404">
        <v>11276</v>
      </c>
      <c r="BO7" s="405"/>
      <c r="BP7" s="405"/>
      <c r="BQ7" s="405"/>
      <c r="BR7" s="405"/>
      <c r="BS7" s="405"/>
      <c r="BT7" s="405"/>
      <c r="BU7" s="406"/>
      <c r="BV7" s="404">
        <v>1831</v>
      </c>
      <c r="BW7" s="405"/>
      <c r="BX7" s="405"/>
      <c r="BY7" s="405"/>
      <c r="BZ7" s="405"/>
      <c r="CA7" s="405"/>
      <c r="CB7" s="405"/>
      <c r="CC7" s="406"/>
      <c r="CD7" s="444" t="s">
        <v>106</v>
      </c>
      <c r="CE7" s="364"/>
      <c r="CF7" s="364"/>
      <c r="CG7" s="364"/>
      <c r="CH7" s="364"/>
      <c r="CI7" s="364"/>
      <c r="CJ7" s="364"/>
      <c r="CK7" s="364"/>
      <c r="CL7" s="364"/>
      <c r="CM7" s="364"/>
      <c r="CN7" s="364"/>
      <c r="CO7" s="364"/>
      <c r="CP7" s="364"/>
      <c r="CQ7" s="364"/>
      <c r="CR7" s="364"/>
      <c r="CS7" s="445"/>
      <c r="CT7" s="404">
        <v>2358973</v>
      </c>
      <c r="CU7" s="405"/>
      <c r="CV7" s="405"/>
      <c r="CW7" s="405"/>
      <c r="CX7" s="405"/>
      <c r="CY7" s="405"/>
      <c r="CZ7" s="405"/>
      <c r="DA7" s="406"/>
      <c r="DB7" s="404">
        <v>2208237</v>
      </c>
      <c r="DC7" s="405"/>
      <c r="DD7" s="405"/>
      <c r="DE7" s="405"/>
      <c r="DF7" s="405"/>
      <c r="DG7" s="405"/>
      <c r="DH7" s="405"/>
      <c r="DI7" s="406"/>
    </row>
    <row r="8" spans="1:119" ht="18.75"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107</v>
      </c>
      <c r="AN8" s="361"/>
      <c r="AO8" s="361"/>
      <c r="AP8" s="361"/>
      <c r="AQ8" s="361"/>
      <c r="AR8" s="361"/>
      <c r="AS8" s="361"/>
      <c r="AT8" s="362"/>
      <c r="AU8" s="462" t="s">
        <v>108</v>
      </c>
      <c r="AV8" s="463"/>
      <c r="AW8" s="463"/>
      <c r="AX8" s="463"/>
      <c r="AY8" s="418" t="s">
        <v>109</v>
      </c>
      <c r="AZ8" s="419"/>
      <c r="BA8" s="419"/>
      <c r="BB8" s="419"/>
      <c r="BC8" s="419"/>
      <c r="BD8" s="419"/>
      <c r="BE8" s="419"/>
      <c r="BF8" s="419"/>
      <c r="BG8" s="419"/>
      <c r="BH8" s="419"/>
      <c r="BI8" s="419"/>
      <c r="BJ8" s="419"/>
      <c r="BK8" s="419"/>
      <c r="BL8" s="419"/>
      <c r="BM8" s="420"/>
      <c r="BN8" s="404">
        <v>124285</v>
      </c>
      <c r="BO8" s="405"/>
      <c r="BP8" s="405"/>
      <c r="BQ8" s="405"/>
      <c r="BR8" s="405"/>
      <c r="BS8" s="405"/>
      <c r="BT8" s="405"/>
      <c r="BU8" s="406"/>
      <c r="BV8" s="404">
        <v>55772</v>
      </c>
      <c r="BW8" s="405"/>
      <c r="BX8" s="405"/>
      <c r="BY8" s="405"/>
      <c r="BZ8" s="405"/>
      <c r="CA8" s="405"/>
      <c r="CB8" s="405"/>
      <c r="CC8" s="406"/>
      <c r="CD8" s="444" t="s">
        <v>110</v>
      </c>
      <c r="CE8" s="364"/>
      <c r="CF8" s="364"/>
      <c r="CG8" s="364"/>
      <c r="CH8" s="364"/>
      <c r="CI8" s="364"/>
      <c r="CJ8" s="364"/>
      <c r="CK8" s="364"/>
      <c r="CL8" s="364"/>
      <c r="CM8" s="364"/>
      <c r="CN8" s="364"/>
      <c r="CO8" s="364"/>
      <c r="CP8" s="364"/>
      <c r="CQ8" s="364"/>
      <c r="CR8" s="364"/>
      <c r="CS8" s="445"/>
      <c r="CT8" s="507">
        <v>0.11</v>
      </c>
      <c r="CU8" s="508"/>
      <c r="CV8" s="508"/>
      <c r="CW8" s="508"/>
      <c r="CX8" s="508"/>
      <c r="CY8" s="508"/>
      <c r="CZ8" s="508"/>
      <c r="DA8" s="509"/>
      <c r="DB8" s="507">
        <v>0.11</v>
      </c>
      <c r="DC8" s="508"/>
      <c r="DD8" s="508"/>
      <c r="DE8" s="508"/>
      <c r="DF8" s="508"/>
      <c r="DG8" s="508"/>
      <c r="DH8" s="508"/>
      <c r="DI8" s="509"/>
    </row>
    <row r="9" spans="1:119" ht="18.75" customHeight="1" thickBot="1" x14ac:dyDescent="0.2">
      <c r="A9" s="172"/>
      <c r="B9" s="536" t="s">
        <v>111</v>
      </c>
      <c r="C9" s="537"/>
      <c r="D9" s="537"/>
      <c r="E9" s="537"/>
      <c r="F9" s="537"/>
      <c r="G9" s="537"/>
      <c r="H9" s="537"/>
      <c r="I9" s="537"/>
      <c r="J9" s="537"/>
      <c r="K9" s="455"/>
      <c r="L9" s="538" t="s">
        <v>112</v>
      </c>
      <c r="M9" s="539"/>
      <c r="N9" s="539"/>
      <c r="O9" s="539"/>
      <c r="P9" s="539"/>
      <c r="Q9" s="540"/>
      <c r="R9" s="541">
        <v>2004</v>
      </c>
      <c r="S9" s="542"/>
      <c r="T9" s="542"/>
      <c r="U9" s="542"/>
      <c r="V9" s="543"/>
      <c r="W9" s="473" t="s">
        <v>113</v>
      </c>
      <c r="X9" s="474"/>
      <c r="Y9" s="474"/>
      <c r="Z9" s="474"/>
      <c r="AA9" s="474"/>
      <c r="AB9" s="474"/>
      <c r="AC9" s="474"/>
      <c r="AD9" s="474"/>
      <c r="AE9" s="474"/>
      <c r="AF9" s="474"/>
      <c r="AG9" s="474"/>
      <c r="AH9" s="474"/>
      <c r="AI9" s="474"/>
      <c r="AJ9" s="474"/>
      <c r="AK9" s="474"/>
      <c r="AL9" s="544"/>
      <c r="AM9" s="461" t="s">
        <v>114</v>
      </c>
      <c r="AN9" s="361"/>
      <c r="AO9" s="361"/>
      <c r="AP9" s="361"/>
      <c r="AQ9" s="361"/>
      <c r="AR9" s="361"/>
      <c r="AS9" s="361"/>
      <c r="AT9" s="362"/>
      <c r="AU9" s="462" t="s">
        <v>115</v>
      </c>
      <c r="AV9" s="463"/>
      <c r="AW9" s="463"/>
      <c r="AX9" s="463"/>
      <c r="AY9" s="418" t="s">
        <v>116</v>
      </c>
      <c r="AZ9" s="419"/>
      <c r="BA9" s="419"/>
      <c r="BB9" s="419"/>
      <c r="BC9" s="419"/>
      <c r="BD9" s="419"/>
      <c r="BE9" s="419"/>
      <c r="BF9" s="419"/>
      <c r="BG9" s="419"/>
      <c r="BH9" s="419"/>
      <c r="BI9" s="419"/>
      <c r="BJ9" s="419"/>
      <c r="BK9" s="419"/>
      <c r="BL9" s="419"/>
      <c r="BM9" s="420"/>
      <c r="BN9" s="404">
        <v>68513</v>
      </c>
      <c r="BO9" s="405"/>
      <c r="BP9" s="405"/>
      <c r="BQ9" s="405"/>
      <c r="BR9" s="405"/>
      <c r="BS9" s="405"/>
      <c r="BT9" s="405"/>
      <c r="BU9" s="406"/>
      <c r="BV9" s="404">
        <v>-4205</v>
      </c>
      <c r="BW9" s="405"/>
      <c r="BX9" s="405"/>
      <c r="BY9" s="405"/>
      <c r="BZ9" s="405"/>
      <c r="CA9" s="405"/>
      <c r="CB9" s="405"/>
      <c r="CC9" s="406"/>
      <c r="CD9" s="444" t="s">
        <v>117</v>
      </c>
      <c r="CE9" s="364"/>
      <c r="CF9" s="364"/>
      <c r="CG9" s="364"/>
      <c r="CH9" s="364"/>
      <c r="CI9" s="364"/>
      <c r="CJ9" s="364"/>
      <c r="CK9" s="364"/>
      <c r="CL9" s="364"/>
      <c r="CM9" s="364"/>
      <c r="CN9" s="364"/>
      <c r="CO9" s="364"/>
      <c r="CP9" s="364"/>
      <c r="CQ9" s="364"/>
      <c r="CR9" s="364"/>
      <c r="CS9" s="445"/>
      <c r="CT9" s="401">
        <v>20</v>
      </c>
      <c r="CU9" s="402"/>
      <c r="CV9" s="402"/>
      <c r="CW9" s="402"/>
      <c r="CX9" s="402"/>
      <c r="CY9" s="402"/>
      <c r="CZ9" s="402"/>
      <c r="DA9" s="403"/>
      <c r="DB9" s="401">
        <v>20.399999999999999</v>
      </c>
      <c r="DC9" s="402"/>
      <c r="DD9" s="402"/>
      <c r="DE9" s="402"/>
      <c r="DF9" s="402"/>
      <c r="DG9" s="402"/>
      <c r="DH9" s="402"/>
      <c r="DI9" s="403"/>
    </row>
    <row r="10" spans="1:119" ht="18.75" customHeight="1" thickBot="1" x14ac:dyDescent="0.2">
      <c r="A10" s="172"/>
      <c r="B10" s="536"/>
      <c r="C10" s="537"/>
      <c r="D10" s="537"/>
      <c r="E10" s="537"/>
      <c r="F10" s="537"/>
      <c r="G10" s="537"/>
      <c r="H10" s="537"/>
      <c r="I10" s="537"/>
      <c r="J10" s="537"/>
      <c r="K10" s="455"/>
      <c r="L10" s="360" t="s">
        <v>118</v>
      </c>
      <c r="M10" s="361"/>
      <c r="N10" s="361"/>
      <c r="O10" s="361"/>
      <c r="P10" s="361"/>
      <c r="Q10" s="362"/>
      <c r="R10" s="357">
        <v>2303</v>
      </c>
      <c r="S10" s="358"/>
      <c r="T10" s="358"/>
      <c r="U10" s="358"/>
      <c r="V10" s="417"/>
      <c r="W10" s="545"/>
      <c r="X10" s="355"/>
      <c r="Y10" s="355"/>
      <c r="Z10" s="355"/>
      <c r="AA10" s="355"/>
      <c r="AB10" s="355"/>
      <c r="AC10" s="355"/>
      <c r="AD10" s="355"/>
      <c r="AE10" s="355"/>
      <c r="AF10" s="355"/>
      <c r="AG10" s="355"/>
      <c r="AH10" s="355"/>
      <c r="AI10" s="355"/>
      <c r="AJ10" s="355"/>
      <c r="AK10" s="355"/>
      <c r="AL10" s="546"/>
      <c r="AM10" s="461" t="s">
        <v>119</v>
      </c>
      <c r="AN10" s="361"/>
      <c r="AO10" s="361"/>
      <c r="AP10" s="361"/>
      <c r="AQ10" s="361"/>
      <c r="AR10" s="361"/>
      <c r="AS10" s="361"/>
      <c r="AT10" s="362"/>
      <c r="AU10" s="462" t="s">
        <v>120</v>
      </c>
      <c r="AV10" s="463"/>
      <c r="AW10" s="463"/>
      <c r="AX10" s="463"/>
      <c r="AY10" s="418" t="s">
        <v>121</v>
      </c>
      <c r="AZ10" s="419"/>
      <c r="BA10" s="419"/>
      <c r="BB10" s="419"/>
      <c r="BC10" s="419"/>
      <c r="BD10" s="419"/>
      <c r="BE10" s="419"/>
      <c r="BF10" s="419"/>
      <c r="BG10" s="419"/>
      <c r="BH10" s="419"/>
      <c r="BI10" s="419"/>
      <c r="BJ10" s="419"/>
      <c r="BK10" s="419"/>
      <c r="BL10" s="419"/>
      <c r="BM10" s="420"/>
      <c r="BN10" s="404">
        <v>100001</v>
      </c>
      <c r="BO10" s="405"/>
      <c r="BP10" s="405"/>
      <c r="BQ10" s="405"/>
      <c r="BR10" s="405"/>
      <c r="BS10" s="405"/>
      <c r="BT10" s="405"/>
      <c r="BU10" s="406"/>
      <c r="BV10" s="404">
        <v>20004</v>
      </c>
      <c r="BW10" s="405"/>
      <c r="BX10" s="405"/>
      <c r="BY10" s="405"/>
      <c r="BZ10" s="405"/>
      <c r="CA10" s="405"/>
      <c r="CB10" s="405"/>
      <c r="CC10" s="406"/>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6"/>
      <c r="C11" s="537"/>
      <c r="D11" s="537"/>
      <c r="E11" s="537"/>
      <c r="F11" s="537"/>
      <c r="G11" s="537"/>
      <c r="H11" s="537"/>
      <c r="I11" s="537"/>
      <c r="J11" s="537"/>
      <c r="K11" s="455"/>
      <c r="L11" s="365" t="s">
        <v>123</v>
      </c>
      <c r="M11" s="366"/>
      <c r="N11" s="366"/>
      <c r="O11" s="366"/>
      <c r="P11" s="366"/>
      <c r="Q11" s="367"/>
      <c r="R11" s="533" t="s">
        <v>124</v>
      </c>
      <c r="S11" s="534"/>
      <c r="T11" s="534"/>
      <c r="U11" s="534"/>
      <c r="V11" s="535"/>
      <c r="W11" s="545"/>
      <c r="X11" s="355"/>
      <c r="Y11" s="355"/>
      <c r="Z11" s="355"/>
      <c r="AA11" s="355"/>
      <c r="AB11" s="355"/>
      <c r="AC11" s="355"/>
      <c r="AD11" s="355"/>
      <c r="AE11" s="355"/>
      <c r="AF11" s="355"/>
      <c r="AG11" s="355"/>
      <c r="AH11" s="355"/>
      <c r="AI11" s="355"/>
      <c r="AJ11" s="355"/>
      <c r="AK11" s="355"/>
      <c r="AL11" s="546"/>
      <c r="AM11" s="461" t="s">
        <v>125</v>
      </c>
      <c r="AN11" s="361"/>
      <c r="AO11" s="361"/>
      <c r="AP11" s="361"/>
      <c r="AQ11" s="361"/>
      <c r="AR11" s="361"/>
      <c r="AS11" s="361"/>
      <c r="AT11" s="362"/>
      <c r="AU11" s="462" t="s">
        <v>115</v>
      </c>
      <c r="AV11" s="463"/>
      <c r="AW11" s="463"/>
      <c r="AX11" s="463"/>
      <c r="AY11" s="418" t="s">
        <v>126</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127</v>
      </c>
      <c r="CE11" s="364"/>
      <c r="CF11" s="364"/>
      <c r="CG11" s="364"/>
      <c r="CH11" s="364"/>
      <c r="CI11" s="364"/>
      <c r="CJ11" s="364"/>
      <c r="CK11" s="364"/>
      <c r="CL11" s="364"/>
      <c r="CM11" s="364"/>
      <c r="CN11" s="364"/>
      <c r="CO11" s="364"/>
      <c r="CP11" s="364"/>
      <c r="CQ11" s="364"/>
      <c r="CR11" s="364"/>
      <c r="CS11" s="445"/>
      <c r="CT11" s="507" t="s">
        <v>128</v>
      </c>
      <c r="CU11" s="508"/>
      <c r="CV11" s="508"/>
      <c r="CW11" s="508"/>
      <c r="CX11" s="508"/>
      <c r="CY11" s="508"/>
      <c r="CZ11" s="508"/>
      <c r="DA11" s="509"/>
      <c r="DB11" s="507" t="s">
        <v>128</v>
      </c>
      <c r="DC11" s="508"/>
      <c r="DD11" s="508"/>
      <c r="DE11" s="508"/>
      <c r="DF11" s="508"/>
      <c r="DG11" s="508"/>
      <c r="DH11" s="508"/>
      <c r="DI11" s="509"/>
    </row>
    <row r="12" spans="1:119" ht="18.75" customHeight="1" x14ac:dyDescent="0.15">
      <c r="A12" s="172"/>
      <c r="B12" s="510" t="s">
        <v>129</v>
      </c>
      <c r="C12" s="511"/>
      <c r="D12" s="511"/>
      <c r="E12" s="511"/>
      <c r="F12" s="511"/>
      <c r="G12" s="511"/>
      <c r="H12" s="511"/>
      <c r="I12" s="511"/>
      <c r="J12" s="511"/>
      <c r="K12" s="512"/>
      <c r="L12" s="519" t="s">
        <v>130</v>
      </c>
      <c r="M12" s="520"/>
      <c r="N12" s="520"/>
      <c r="O12" s="520"/>
      <c r="P12" s="520"/>
      <c r="Q12" s="521"/>
      <c r="R12" s="522">
        <v>1931</v>
      </c>
      <c r="S12" s="523"/>
      <c r="T12" s="523"/>
      <c r="U12" s="523"/>
      <c r="V12" s="524"/>
      <c r="W12" s="525" t="s">
        <v>1</v>
      </c>
      <c r="X12" s="463"/>
      <c r="Y12" s="463"/>
      <c r="Z12" s="463"/>
      <c r="AA12" s="463"/>
      <c r="AB12" s="526"/>
      <c r="AC12" s="527" t="s">
        <v>131</v>
      </c>
      <c r="AD12" s="528"/>
      <c r="AE12" s="528"/>
      <c r="AF12" s="528"/>
      <c r="AG12" s="529"/>
      <c r="AH12" s="527" t="s">
        <v>132</v>
      </c>
      <c r="AI12" s="528"/>
      <c r="AJ12" s="528"/>
      <c r="AK12" s="528"/>
      <c r="AL12" s="530"/>
      <c r="AM12" s="461" t="s">
        <v>133</v>
      </c>
      <c r="AN12" s="361"/>
      <c r="AO12" s="361"/>
      <c r="AP12" s="361"/>
      <c r="AQ12" s="361"/>
      <c r="AR12" s="361"/>
      <c r="AS12" s="361"/>
      <c r="AT12" s="362"/>
      <c r="AU12" s="462" t="s">
        <v>93</v>
      </c>
      <c r="AV12" s="463"/>
      <c r="AW12" s="463"/>
      <c r="AX12" s="463"/>
      <c r="AY12" s="418" t="s">
        <v>134</v>
      </c>
      <c r="AZ12" s="419"/>
      <c r="BA12" s="419"/>
      <c r="BB12" s="419"/>
      <c r="BC12" s="419"/>
      <c r="BD12" s="419"/>
      <c r="BE12" s="419"/>
      <c r="BF12" s="419"/>
      <c r="BG12" s="419"/>
      <c r="BH12" s="419"/>
      <c r="BI12" s="419"/>
      <c r="BJ12" s="419"/>
      <c r="BK12" s="419"/>
      <c r="BL12" s="419"/>
      <c r="BM12" s="420"/>
      <c r="BN12" s="404">
        <v>0</v>
      </c>
      <c r="BO12" s="405"/>
      <c r="BP12" s="405"/>
      <c r="BQ12" s="405"/>
      <c r="BR12" s="405"/>
      <c r="BS12" s="405"/>
      <c r="BT12" s="405"/>
      <c r="BU12" s="406"/>
      <c r="BV12" s="404">
        <v>10000</v>
      </c>
      <c r="BW12" s="405"/>
      <c r="BX12" s="405"/>
      <c r="BY12" s="405"/>
      <c r="BZ12" s="405"/>
      <c r="CA12" s="405"/>
      <c r="CB12" s="405"/>
      <c r="CC12" s="406"/>
      <c r="CD12" s="444" t="s">
        <v>135</v>
      </c>
      <c r="CE12" s="364"/>
      <c r="CF12" s="364"/>
      <c r="CG12" s="364"/>
      <c r="CH12" s="364"/>
      <c r="CI12" s="364"/>
      <c r="CJ12" s="364"/>
      <c r="CK12" s="364"/>
      <c r="CL12" s="364"/>
      <c r="CM12" s="364"/>
      <c r="CN12" s="364"/>
      <c r="CO12" s="364"/>
      <c r="CP12" s="364"/>
      <c r="CQ12" s="364"/>
      <c r="CR12" s="364"/>
      <c r="CS12" s="445"/>
      <c r="CT12" s="507" t="s">
        <v>136</v>
      </c>
      <c r="CU12" s="508"/>
      <c r="CV12" s="508"/>
      <c r="CW12" s="508"/>
      <c r="CX12" s="508"/>
      <c r="CY12" s="508"/>
      <c r="CZ12" s="508"/>
      <c r="DA12" s="509"/>
      <c r="DB12" s="507" t="s">
        <v>137</v>
      </c>
      <c r="DC12" s="508"/>
      <c r="DD12" s="508"/>
      <c r="DE12" s="508"/>
      <c r="DF12" s="508"/>
      <c r="DG12" s="508"/>
      <c r="DH12" s="508"/>
      <c r="DI12" s="509"/>
    </row>
    <row r="13" spans="1:119" ht="18.75" customHeight="1" x14ac:dyDescent="0.15">
      <c r="A13" s="172"/>
      <c r="B13" s="513"/>
      <c r="C13" s="514"/>
      <c r="D13" s="514"/>
      <c r="E13" s="514"/>
      <c r="F13" s="514"/>
      <c r="G13" s="514"/>
      <c r="H13" s="514"/>
      <c r="I13" s="514"/>
      <c r="J13" s="514"/>
      <c r="K13" s="515"/>
      <c r="L13" s="181"/>
      <c r="M13" s="488" t="s">
        <v>138</v>
      </c>
      <c r="N13" s="489"/>
      <c r="O13" s="489"/>
      <c r="P13" s="489"/>
      <c r="Q13" s="490"/>
      <c r="R13" s="491">
        <v>1930</v>
      </c>
      <c r="S13" s="492"/>
      <c r="T13" s="492"/>
      <c r="U13" s="492"/>
      <c r="V13" s="493"/>
      <c r="W13" s="494" t="s">
        <v>139</v>
      </c>
      <c r="X13" s="390"/>
      <c r="Y13" s="390"/>
      <c r="Z13" s="390"/>
      <c r="AA13" s="390"/>
      <c r="AB13" s="391"/>
      <c r="AC13" s="357">
        <v>370</v>
      </c>
      <c r="AD13" s="358"/>
      <c r="AE13" s="358"/>
      <c r="AF13" s="358"/>
      <c r="AG13" s="359"/>
      <c r="AH13" s="357">
        <v>437</v>
      </c>
      <c r="AI13" s="358"/>
      <c r="AJ13" s="358"/>
      <c r="AK13" s="358"/>
      <c r="AL13" s="417"/>
      <c r="AM13" s="461" t="s">
        <v>140</v>
      </c>
      <c r="AN13" s="361"/>
      <c r="AO13" s="361"/>
      <c r="AP13" s="361"/>
      <c r="AQ13" s="361"/>
      <c r="AR13" s="361"/>
      <c r="AS13" s="361"/>
      <c r="AT13" s="362"/>
      <c r="AU13" s="462" t="s">
        <v>141</v>
      </c>
      <c r="AV13" s="463"/>
      <c r="AW13" s="463"/>
      <c r="AX13" s="463"/>
      <c r="AY13" s="418" t="s">
        <v>142</v>
      </c>
      <c r="AZ13" s="419"/>
      <c r="BA13" s="419"/>
      <c r="BB13" s="419"/>
      <c r="BC13" s="419"/>
      <c r="BD13" s="419"/>
      <c r="BE13" s="419"/>
      <c r="BF13" s="419"/>
      <c r="BG13" s="419"/>
      <c r="BH13" s="419"/>
      <c r="BI13" s="419"/>
      <c r="BJ13" s="419"/>
      <c r="BK13" s="419"/>
      <c r="BL13" s="419"/>
      <c r="BM13" s="420"/>
      <c r="BN13" s="404">
        <v>168514</v>
      </c>
      <c r="BO13" s="405"/>
      <c r="BP13" s="405"/>
      <c r="BQ13" s="405"/>
      <c r="BR13" s="405"/>
      <c r="BS13" s="405"/>
      <c r="BT13" s="405"/>
      <c r="BU13" s="406"/>
      <c r="BV13" s="404">
        <v>5799</v>
      </c>
      <c r="BW13" s="405"/>
      <c r="BX13" s="405"/>
      <c r="BY13" s="405"/>
      <c r="BZ13" s="405"/>
      <c r="CA13" s="405"/>
      <c r="CB13" s="405"/>
      <c r="CC13" s="406"/>
      <c r="CD13" s="444" t="s">
        <v>143</v>
      </c>
      <c r="CE13" s="364"/>
      <c r="CF13" s="364"/>
      <c r="CG13" s="364"/>
      <c r="CH13" s="364"/>
      <c r="CI13" s="364"/>
      <c r="CJ13" s="364"/>
      <c r="CK13" s="364"/>
      <c r="CL13" s="364"/>
      <c r="CM13" s="364"/>
      <c r="CN13" s="364"/>
      <c r="CO13" s="364"/>
      <c r="CP13" s="364"/>
      <c r="CQ13" s="364"/>
      <c r="CR13" s="364"/>
      <c r="CS13" s="445"/>
      <c r="CT13" s="401">
        <v>12.5</v>
      </c>
      <c r="CU13" s="402"/>
      <c r="CV13" s="402"/>
      <c r="CW13" s="402"/>
      <c r="CX13" s="402"/>
      <c r="CY13" s="402"/>
      <c r="CZ13" s="402"/>
      <c r="DA13" s="403"/>
      <c r="DB13" s="401">
        <v>11.2</v>
      </c>
      <c r="DC13" s="402"/>
      <c r="DD13" s="402"/>
      <c r="DE13" s="402"/>
      <c r="DF13" s="402"/>
      <c r="DG13" s="402"/>
      <c r="DH13" s="402"/>
      <c r="DI13" s="403"/>
    </row>
    <row r="14" spans="1:119" ht="18.75" customHeight="1" thickBot="1" x14ac:dyDescent="0.2">
      <c r="A14" s="172"/>
      <c r="B14" s="513"/>
      <c r="C14" s="514"/>
      <c r="D14" s="514"/>
      <c r="E14" s="514"/>
      <c r="F14" s="514"/>
      <c r="G14" s="514"/>
      <c r="H14" s="514"/>
      <c r="I14" s="514"/>
      <c r="J14" s="514"/>
      <c r="K14" s="515"/>
      <c r="L14" s="478" t="s">
        <v>144</v>
      </c>
      <c r="M14" s="531"/>
      <c r="N14" s="531"/>
      <c r="O14" s="531"/>
      <c r="P14" s="531"/>
      <c r="Q14" s="532"/>
      <c r="R14" s="491">
        <v>1964</v>
      </c>
      <c r="S14" s="492"/>
      <c r="T14" s="492"/>
      <c r="U14" s="492"/>
      <c r="V14" s="493"/>
      <c r="W14" s="495"/>
      <c r="X14" s="393"/>
      <c r="Y14" s="393"/>
      <c r="Z14" s="393"/>
      <c r="AA14" s="393"/>
      <c r="AB14" s="394"/>
      <c r="AC14" s="484">
        <v>30.4</v>
      </c>
      <c r="AD14" s="485"/>
      <c r="AE14" s="485"/>
      <c r="AF14" s="485"/>
      <c r="AG14" s="486"/>
      <c r="AH14" s="484">
        <v>31.1</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145</v>
      </c>
      <c r="CE14" s="442"/>
      <c r="CF14" s="442"/>
      <c r="CG14" s="442"/>
      <c r="CH14" s="442"/>
      <c r="CI14" s="442"/>
      <c r="CJ14" s="442"/>
      <c r="CK14" s="442"/>
      <c r="CL14" s="442"/>
      <c r="CM14" s="442"/>
      <c r="CN14" s="442"/>
      <c r="CO14" s="442"/>
      <c r="CP14" s="442"/>
      <c r="CQ14" s="442"/>
      <c r="CR14" s="442"/>
      <c r="CS14" s="443"/>
      <c r="CT14" s="501">
        <v>68.3</v>
      </c>
      <c r="CU14" s="502"/>
      <c r="CV14" s="502"/>
      <c r="CW14" s="502"/>
      <c r="CX14" s="502"/>
      <c r="CY14" s="502"/>
      <c r="CZ14" s="502"/>
      <c r="DA14" s="503"/>
      <c r="DB14" s="501">
        <v>102</v>
      </c>
      <c r="DC14" s="502"/>
      <c r="DD14" s="502"/>
      <c r="DE14" s="502"/>
      <c r="DF14" s="502"/>
      <c r="DG14" s="502"/>
      <c r="DH14" s="502"/>
      <c r="DI14" s="503"/>
    </row>
    <row r="15" spans="1:119" ht="18.75" customHeight="1" x14ac:dyDescent="0.15">
      <c r="A15" s="172"/>
      <c r="B15" s="513"/>
      <c r="C15" s="514"/>
      <c r="D15" s="514"/>
      <c r="E15" s="514"/>
      <c r="F15" s="514"/>
      <c r="G15" s="514"/>
      <c r="H15" s="514"/>
      <c r="I15" s="514"/>
      <c r="J15" s="514"/>
      <c r="K15" s="515"/>
      <c r="L15" s="181"/>
      <c r="M15" s="488" t="s">
        <v>146</v>
      </c>
      <c r="N15" s="489"/>
      <c r="O15" s="489"/>
      <c r="P15" s="489"/>
      <c r="Q15" s="490"/>
      <c r="R15" s="491">
        <v>1963</v>
      </c>
      <c r="S15" s="492"/>
      <c r="T15" s="492"/>
      <c r="U15" s="492"/>
      <c r="V15" s="493"/>
      <c r="W15" s="494" t="s">
        <v>147</v>
      </c>
      <c r="X15" s="390"/>
      <c r="Y15" s="390"/>
      <c r="Z15" s="390"/>
      <c r="AA15" s="390"/>
      <c r="AB15" s="391"/>
      <c r="AC15" s="357">
        <v>139</v>
      </c>
      <c r="AD15" s="358"/>
      <c r="AE15" s="358"/>
      <c r="AF15" s="358"/>
      <c r="AG15" s="359"/>
      <c r="AH15" s="357">
        <v>179</v>
      </c>
      <c r="AI15" s="358"/>
      <c r="AJ15" s="358"/>
      <c r="AK15" s="358"/>
      <c r="AL15" s="417"/>
      <c r="AM15" s="461"/>
      <c r="AN15" s="361"/>
      <c r="AO15" s="361"/>
      <c r="AP15" s="361"/>
      <c r="AQ15" s="361"/>
      <c r="AR15" s="361"/>
      <c r="AS15" s="361"/>
      <c r="AT15" s="362"/>
      <c r="AU15" s="462"/>
      <c r="AV15" s="463"/>
      <c r="AW15" s="463"/>
      <c r="AX15" s="463"/>
      <c r="AY15" s="430" t="s">
        <v>148</v>
      </c>
      <c r="AZ15" s="431"/>
      <c r="BA15" s="431"/>
      <c r="BB15" s="431"/>
      <c r="BC15" s="431"/>
      <c r="BD15" s="431"/>
      <c r="BE15" s="431"/>
      <c r="BF15" s="431"/>
      <c r="BG15" s="431"/>
      <c r="BH15" s="431"/>
      <c r="BI15" s="431"/>
      <c r="BJ15" s="431"/>
      <c r="BK15" s="431"/>
      <c r="BL15" s="431"/>
      <c r="BM15" s="432"/>
      <c r="BN15" s="433">
        <v>233375</v>
      </c>
      <c r="BO15" s="434"/>
      <c r="BP15" s="434"/>
      <c r="BQ15" s="434"/>
      <c r="BR15" s="434"/>
      <c r="BS15" s="434"/>
      <c r="BT15" s="434"/>
      <c r="BU15" s="435"/>
      <c r="BV15" s="433">
        <v>244925</v>
      </c>
      <c r="BW15" s="434"/>
      <c r="BX15" s="434"/>
      <c r="BY15" s="434"/>
      <c r="BZ15" s="434"/>
      <c r="CA15" s="434"/>
      <c r="CB15" s="434"/>
      <c r="CC15" s="435"/>
      <c r="CD15" s="504" t="s">
        <v>149</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3"/>
      <c r="C16" s="514"/>
      <c r="D16" s="514"/>
      <c r="E16" s="514"/>
      <c r="F16" s="514"/>
      <c r="G16" s="514"/>
      <c r="H16" s="514"/>
      <c r="I16" s="514"/>
      <c r="J16" s="514"/>
      <c r="K16" s="515"/>
      <c r="L16" s="478" t="s">
        <v>150</v>
      </c>
      <c r="M16" s="479"/>
      <c r="N16" s="479"/>
      <c r="O16" s="479"/>
      <c r="P16" s="479"/>
      <c r="Q16" s="480"/>
      <c r="R16" s="481" t="s">
        <v>151</v>
      </c>
      <c r="S16" s="482"/>
      <c r="T16" s="482"/>
      <c r="U16" s="482"/>
      <c r="V16" s="483"/>
      <c r="W16" s="495"/>
      <c r="X16" s="393"/>
      <c r="Y16" s="393"/>
      <c r="Z16" s="393"/>
      <c r="AA16" s="393"/>
      <c r="AB16" s="394"/>
      <c r="AC16" s="484">
        <v>11.4</v>
      </c>
      <c r="AD16" s="485"/>
      <c r="AE16" s="485"/>
      <c r="AF16" s="485"/>
      <c r="AG16" s="486"/>
      <c r="AH16" s="484">
        <v>12.7</v>
      </c>
      <c r="AI16" s="485"/>
      <c r="AJ16" s="485"/>
      <c r="AK16" s="485"/>
      <c r="AL16" s="487"/>
      <c r="AM16" s="461"/>
      <c r="AN16" s="361"/>
      <c r="AO16" s="361"/>
      <c r="AP16" s="361"/>
      <c r="AQ16" s="361"/>
      <c r="AR16" s="361"/>
      <c r="AS16" s="361"/>
      <c r="AT16" s="362"/>
      <c r="AU16" s="462"/>
      <c r="AV16" s="463"/>
      <c r="AW16" s="463"/>
      <c r="AX16" s="463"/>
      <c r="AY16" s="418" t="s">
        <v>152</v>
      </c>
      <c r="AZ16" s="419"/>
      <c r="BA16" s="419"/>
      <c r="BB16" s="419"/>
      <c r="BC16" s="419"/>
      <c r="BD16" s="419"/>
      <c r="BE16" s="419"/>
      <c r="BF16" s="419"/>
      <c r="BG16" s="419"/>
      <c r="BH16" s="419"/>
      <c r="BI16" s="419"/>
      <c r="BJ16" s="419"/>
      <c r="BK16" s="419"/>
      <c r="BL16" s="419"/>
      <c r="BM16" s="420"/>
      <c r="BN16" s="404">
        <v>2241757</v>
      </c>
      <c r="BO16" s="405"/>
      <c r="BP16" s="405"/>
      <c r="BQ16" s="405"/>
      <c r="BR16" s="405"/>
      <c r="BS16" s="405"/>
      <c r="BT16" s="405"/>
      <c r="BU16" s="406"/>
      <c r="BV16" s="404">
        <v>2089576</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2"/>
      <c r="B17" s="516"/>
      <c r="C17" s="517"/>
      <c r="D17" s="517"/>
      <c r="E17" s="517"/>
      <c r="F17" s="517"/>
      <c r="G17" s="517"/>
      <c r="H17" s="517"/>
      <c r="I17" s="517"/>
      <c r="J17" s="517"/>
      <c r="K17" s="518"/>
      <c r="L17" s="186"/>
      <c r="M17" s="497" t="s">
        <v>153</v>
      </c>
      <c r="N17" s="498"/>
      <c r="O17" s="498"/>
      <c r="P17" s="498"/>
      <c r="Q17" s="499"/>
      <c r="R17" s="481" t="s">
        <v>151</v>
      </c>
      <c r="S17" s="482"/>
      <c r="T17" s="482"/>
      <c r="U17" s="482"/>
      <c r="V17" s="483"/>
      <c r="W17" s="494" t="s">
        <v>154</v>
      </c>
      <c r="X17" s="390"/>
      <c r="Y17" s="390"/>
      <c r="Z17" s="390"/>
      <c r="AA17" s="390"/>
      <c r="AB17" s="391"/>
      <c r="AC17" s="357">
        <v>707</v>
      </c>
      <c r="AD17" s="358"/>
      <c r="AE17" s="358"/>
      <c r="AF17" s="358"/>
      <c r="AG17" s="359"/>
      <c r="AH17" s="357">
        <v>791</v>
      </c>
      <c r="AI17" s="358"/>
      <c r="AJ17" s="358"/>
      <c r="AK17" s="358"/>
      <c r="AL17" s="417"/>
      <c r="AM17" s="461"/>
      <c r="AN17" s="361"/>
      <c r="AO17" s="361"/>
      <c r="AP17" s="361"/>
      <c r="AQ17" s="361"/>
      <c r="AR17" s="361"/>
      <c r="AS17" s="361"/>
      <c r="AT17" s="362"/>
      <c r="AU17" s="462"/>
      <c r="AV17" s="463"/>
      <c r="AW17" s="463"/>
      <c r="AX17" s="463"/>
      <c r="AY17" s="418" t="s">
        <v>155</v>
      </c>
      <c r="AZ17" s="419"/>
      <c r="BA17" s="419"/>
      <c r="BB17" s="419"/>
      <c r="BC17" s="419"/>
      <c r="BD17" s="419"/>
      <c r="BE17" s="419"/>
      <c r="BF17" s="419"/>
      <c r="BG17" s="419"/>
      <c r="BH17" s="419"/>
      <c r="BI17" s="419"/>
      <c r="BJ17" s="419"/>
      <c r="BK17" s="419"/>
      <c r="BL17" s="419"/>
      <c r="BM17" s="420"/>
      <c r="BN17" s="404">
        <v>282872</v>
      </c>
      <c r="BO17" s="405"/>
      <c r="BP17" s="405"/>
      <c r="BQ17" s="405"/>
      <c r="BR17" s="405"/>
      <c r="BS17" s="405"/>
      <c r="BT17" s="405"/>
      <c r="BU17" s="406"/>
      <c r="BV17" s="404">
        <v>311051</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2"/>
      <c r="B18" s="454" t="s">
        <v>156</v>
      </c>
      <c r="C18" s="455"/>
      <c r="D18" s="455"/>
      <c r="E18" s="456"/>
      <c r="F18" s="456"/>
      <c r="G18" s="456"/>
      <c r="H18" s="456"/>
      <c r="I18" s="456"/>
      <c r="J18" s="456"/>
      <c r="K18" s="456"/>
      <c r="L18" s="457">
        <v>76.5</v>
      </c>
      <c r="M18" s="457"/>
      <c r="N18" s="457"/>
      <c r="O18" s="457"/>
      <c r="P18" s="457"/>
      <c r="Q18" s="457"/>
      <c r="R18" s="458"/>
      <c r="S18" s="458"/>
      <c r="T18" s="458"/>
      <c r="U18" s="458"/>
      <c r="V18" s="459"/>
      <c r="W18" s="475"/>
      <c r="X18" s="476"/>
      <c r="Y18" s="476"/>
      <c r="Z18" s="476"/>
      <c r="AA18" s="476"/>
      <c r="AB18" s="500"/>
      <c r="AC18" s="374">
        <v>58.1</v>
      </c>
      <c r="AD18" s="375"/>
      <c r="AE18" s="375"/>
      <c r="AF18" s="375"/>
      <c r="AG18" s="460"/>
      <c r="AH18" s="374">
        <v>56.2</v>
      </c>
      <c r="AI18" s="375"/>
      <c r="AJ18" s="375"/>
      <c r="AK18" s="375"/>
      <c r="AL18" s="376"/>
      <c r="AM18" s="461"/>
      <c r="AN18" s="361"/>
      <c r="AO18" s="361"/>
      <c r="AP18" s="361"/>
      <c r="AQ18" s="361"/>
      <c r="AR18" s="361"/>
      <c r="AS18" s="361"/>
      <c r="AT18" s="362"/>
      <c r="AU18" s="462"/>
      <c r="AV18" s="463"/>
      <c r="AW18" s="463"/>
      <c r="AX18" s="463"/>
      <c r="AY18" s="418" t="s">
        <v>157</v>
      </c>
      <c r="AZ18" s="419"/>
      <c r="BA18" s="419"/>
      <c r="BB18" s="419"/>
      <c r="BC18" s="419"/>
      <c r="BD18" s="419"/>
      <c r="BE18" s="419"/>
      <c r="BF18" s="419"/>
      <c r="BG18" s="419"/>
      <c r="BH18" s="419"/>
      <c r="BI18" s="419"/>
      <c r="BJ18" s="419"/>
      <c r="BK18" s="419"/>
      <c r="BL18" s="419"/>
      <c r="BM18" s="420"/>
      <c r="BN18" s="404">
        <v>1763035</v>
      </c>
      <c r="BO18" s="405"/>
      <c r="BP18" s="405"/>
      <c r="BQ18" s="405"/>
      <c r="BR18" s="405"/>
      <c r="BS18" s="405"/>
      <c r="BT18" s="405"/>
      <c r="BU18" s="406"/>
      <c r="BV18" s="404">
        <v>1743446</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2"/>
      <c r="B19" s="454" t="s">
        <v>158</v>
      </c>
      <c r="C19" s="455"/>
      <c r="D19" s="455"/>
      <c r="E19" s="456"/>
      <c r="F19" s="456"/>
      <c r="G19" s="456"/>
      <c r="H19" s="456"/>
      <c r="I19" s="456"/>
      <c r="J19" s="456"/>
      <c r="K19" s="456"/>
      <c r="L19" s="464">
        <v>26</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159</v>
      </c>
      <c r="AZ19" s="419"/>
      <c r="BA19" s="419"/>
      <c r="BB19" s="419"/>
      <c r="BC19" s="419"/>
      <c r="BD19" s="419"/>
      <c r="BE19" s="419"/>
      <c r="BF19" s="419"/>
      <c r="BG19" s="419"/>
      <c r="BH19" s="419"/>
      <c r="BI19" s="419"/>
      <c r="BJ19" s="419"/>
      <c r="BK19" s="419"/>
      <c r="BL19" s="419"/>
      <c r="BM19" s="420"/>
      <c r="BN19" s="404">
        <v>2928398</v>
      </c>
      <c r="BO19" s="405"/>
      <c r="BP19" s="405"/>
      <c r="BQ19" s="405"/>
      <c r="BR19" s="405"/>
      <c r="BS19" s="405"/>
      <c r="BT19" s="405"/>
      <c r="BU19" s="406"/>
      <c r="BV19" s="404">
        <v>2816734</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2"/>
      <c r="B20" s="454" t="s">
        <v>160</v>
      </c>
      <c r="C20" s="455"/>
      <c r="D20" s="455"/>
      <c r="E20" s="456"/>
      <c r="F20" s="456"/>
      <c r="G20" s="456"/>
      <c r="H20" s="456"/>
      <c r="I20" s="456"/>
      <c r="J20" s="456"/>
      <c r="K20" s="456"/>
      <c r="L20" s="464">
        <v>1037</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2"/>
      <c r="B21" s="451" t="s">
        <v>161</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2"/>
      <c r="B22" s="380" t="s">
        <v>162</v>
      </c>
      <c r="C22" s="381"/>
      <c r="D22" s="382"/>
      <c r="E22" s="389" t="s">
        <v>1</v>
      </c>
      <c r="F22" s="390"/>
      <c r="G22" s="390"/>
      <c r="H22" s="390"/>
      <c r="I22" s="390"/>
      <c r="J22" s="390"/>
      <c r="K22" s="391"/>
      <c r="L22" s="389" t="s">
        <v>163</v>
      </c>
      <c r="M22" s="390"/>
      <c r="N22" s="390"/>
      <c r="O22" s="390"/>
      <c r="P22" s="391"/>
      <c r="Q22" s="395" t="s">
        <v>164</v>
      </c>
      <c r="R22" s="396"/>
      <c r="S22" s="396"/>
      <c r="T22" s="396"/>
      <c r="U22" s="396"/>
      <c r="V22" s="397"/>
      <c r="W22" s="446" t="s">
        <v>165</v>
      </c>
      <c r="X22" s="381"/>
      <c r="Y22" s="382"/>
      <c r="Z22" s="389" t="s">
        <v>1</v>
      </c>
      <c r="AA22" s="390"/>
      <c r="AB22" s="390"/>
      <c r="AC22" s="390"/>
      <c r="AD22" s="390"/>
      <c r="AE22" s="390"/>
      <c r="AF22" s="390"/>
      <c r="AG22" s="391"/>
      <c r="AH22" s="407" t="s">
        <v>166</v>
      </c>
      <c r="AI22" s="390"/>
      <c r="AJ22" s="390"/>
      <c r="AK22" s="390"/>
      <c r="AL22" s="391"/>
      <c r="AM22" s="407" t="s">
        <v>167</v>
      </c>
      <c r="AN22" s="408"/>
      <c r="AO22" s="408"/>
      <c r="AP22" s="408"/>
      <c r="AQ22" s="408"/>
      <c r="AR22" s="409"/>
      <c r="AS22" s="395" t="s">
        <v>164</v>
      </c>
      <c r="AT22" s="396"/>
      <c r="AU22" s="396"/>
      <c r="AV22" s="396"/>
      <c r="AW22" s="396"/>
      <c r="AX22" s="413"/>
      <c r="AY22" s="430" t="s">
        <v>168</v>
      </c>
      <c r="AZ22" s="431"/>
      <c r="BA22" s="431"/>
      <c r="BB22" s="431"/>
      <c r="BC22" s="431"/>
      <c r="BD22" s="431"/>
      <c r="BE22" s="431"/>
      <c r="BF22" s="431"/>
      <c r="BG22" s="431"/>
      <c r="BH22" s="431"/>
      <c r="BI22" s="431"/>
      <c r="BJ22" s="431"/>
      <c r="BK22" s="431"/>
      <c r="BL22" s="431"/>
      <c r="BM22" s="432"/>
      <c r="BN22" s="433">
        <v>4708561</v>
      </c>
      <c r="BO22" s="434"/>
      <c r="BP22" s="434"/>
      <c r="BQ22" s="434"/>
      <c r="BR22" s="434"/>
      <c r="BS22" s="434"/>
      <c r="BT22" s="434"/>
      <c r="BU22" s="435"/>
      <c r="BV22" s="433">
        <v>4842169</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169</v>
      </c>
      <c r="AZ23" s="419"/>
      <c r="BA23" s="419"/>
      <c r="BB23" s="419"/>
      <c r="BC23" s="419"/>
      <c r="BD23" s="419"/>
      <c r="BE23" s="419"/>
      <c r="BF23" s="419"/>
      <c r="BG23" s="419"/>
      <c r="BH23" s="419"/>
      <c r="BI23" s="419"/>
      <c r="BJ23" s="419"/>
      <c r="BK23" s="419"/>
      <c r="BL23" s="419"/>
      <c r="BM23" s="420"/>
      <c r="BN23" s="404">
        <v>4478478</v>
      </c>
      <c r="BO23" s="405"/>
      <c r="BP23" s="405"/>
      <c r="BQ23" s="405"/>
      <c r="BR23" s="405"/>
      <c r="BS23" s="405"/>
      <c r="BT23" s="405"/>
      <c r="BU23" s="406"/>
      <c r="BV23" s="404">
        <v>4602234</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2"/>
      <c r="B24" s="383"/>
      <c r="C24" s="384"/>
      <c r="D24" s="385"/>
      <c r="E24" s="360" t="s">
        <v>170</v>
      </c>
      <c r="F24" s="361"/>
      <c r="G24" s="361"/>
      <c r="H24" s="361"/>
      <c r="I24" s="361"/>
      <c r="J24" s="361"/>
      <c r="K24" s="362"/>
      <c r="L24" s="357">
        <v>1</v>
      </c>
      <c r="M24" s="358"/>
      <c r="N24" s="358"/>
      <c r="O24" s="358"/>
      <c r="P24" s="359"/>
      <c r="Q24" s="357">
        <v>7000</v>
      </c>
      <c r="R24" s="358"/>
      <c r="S24" s="358"/>
      <c r="T24" s="358"/>
      <c r="U24" s="358"/>
      <c r="V24" s="359"/>
      <c r="W24" s="447"/>
      <c r="X24" s="384"/>
      <c r="Y24" s="385"/>
      <c r="Z24" s="360" t="s">
        <v>171</v>
      </c>
      <c r="AA24" s="361"/>
      <c r="AB24" s="361"/>
      <c r="AC24" s="361"/>
      <c r="AD24" s="361"/>
      <c r="AE24" s="361"/>
      <c r="AF24" s="361"/>
      <c r="AG24" s="362"/>
      <c r="AH24" s="357">
        <v>58</v>
      </c>
      <c r="AI24" s="358"/>
      <c r="AJ24" s="358"/>
      <c r="AK24" s="358"/>
      <c r="AL24" s="359"/>
      <c r="AM24" s="357">
        <v>166692</v>
      </c>
      <c r="AN24" s="358"/>
      <c r="AO24" s="358"/>
      <c r="AP24" s="358"/>
      <c r="AQ24" s="358"/>
      <c r="AR24" s="359"/>
      <c r="AS24" s="357">
        <v>2874</v>
      </c>
      <c r="AT24" s="358"/>
      <c r="AU24" s="358"/>
      <c r="AV24" s="358"/>
      <c r="AW24" s="358"/>
      <c r="AX24" s="417"/>
      <c r="AY24" s="377" t="s">
        <v>172</v>
      </c>
      <c r="AZ24" s="378"/>
      <c r="BA24" s="378"/>
      <c r="BB24" s="378"/>
      <c r="BC24" s="378"/>
      <c r="BD24" s="378"/>
      <c r="BE24" s="378"/>
      <c r="BF24" s="378"/>
      <c r="BG24" s="378"/>
      <c r="BH24" s="378"/>
      <c r="BI24" s="378"/>
      <c r="BJ24" s="378"/>
      <c r="BK24" s="378"/>
      <c r="BL24" s="378"/>
      <c r="BM24" s="379"/>
      <c r="BN24" s="404">
        <v>3670839</v>
      </c>
      <c r="BO24" s="405"/>
      <c r="BP24" s="405"/>
      <c r="BQ24" s="405"/>
      <c r="BR24" s="405"/>
      <c r="BS24" s="405"/>
      <c r="BT24" s="405"/>
      <c r="BU24" s="406"/>
      <c r="BV24" s="404">
        <v>3763100</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2"/>
      <c r="B25" s="383"/>
      <c r="C25" s="384"/>
      <c r="D25" s="385"/>
      <c r="E25" s="360" t="s">
        <v>173</v>
      </c>
      <c r="F25" s="361"/>
      <c r="G25" s="361"/>
      <c r="H25" s="361"/>
      <c r="I25" s="361"/>
      <c r="J25" s="361"/>
      <c r="K25" s="362"/>
      <c r="L25" s="357">
        <v>1</v>
      </c>
      <c r="M25" s="358"/>
      <c r="N25" s="358"/>
      <c r="O25" s="358"/>
      <c r="P25" s="359"/>
      <c r="Q25" s="357">
        <v>5900</v>
      </c>
      <c r="R25" s="358"/>
      <c r="S25" s="358"/>
      <c r="T25" s="358"/>
      <c r="U25" s="358"/>
      <c r="V25" s="359"/>
      <c r="W25" s="447"/>
      <c r="X25" s="384"/>
      <c r="Y25" s="385"/>
      <c r="Z25" s="360" t="s">
        <v>174</v>
      </c>
      <c r="AA25" s="361"/>
      <c r="AB25" s="361"/>
      <c r="AC25" s="361"/>
      <c r="AD25" s="361"/>
      <c r="AE25" s="361"/>
      <c r="AF25" s="361"/>
      <c r="AG25" s="362"/>
      <c r="AH25" s="357" t="s">
        <v>128</v>
      </c>
      <c r="AI25" s="358"/>
      <c r="AJ25" s="358"/>
      <c r="AK25" s="358"/>
      <c r="AL25" s="359"/>
      <c r="AM25" s="357" t="s">
        <v>175</v>
      </c>
      <c r="AN25" s="358"/>
      <c r="AO25" s="358"/>
      <c r="AP25" s="358"/>
      <c r="AQ25" s="358"/>
      <c r="AR25" s="359"/>
      <c r="AS25" s="357" t="s">
        <v>136</v>
      </c>
      <c r="AT25" s="358"/>
      <c r="AU25" s="358"/>
      <c r="AV25" s="358"/>
      <c r="AW25" s="358"/>
      <c r="AX25" s="417"/>
      <c r="AY25" s="430" t="s">
        <v>176</v>
      </c>
      <c r="AZ25" s="431"/>
      <c r="BA25" s="431"/>
      <c r="BB25" s="431"/>
      <c r="BC25" s="431"/>
      <c r="BD25" s="431"/>
      <c r="BE25" s="431"/>
      <c r="BF25" s="431"/>
      <c r="BG25" s="431"/>
      <c r="BH25" s="431"/>
      <c r="BI25" s="431"/>
      <c r="BJ25" s="431"/>
      <c r="BK25" s="431"/>
      <c r="BL25" s="431"/>
      <c r="BM25" s="432"/>
      <c r="BN25" s="433" t="s">
        <v>137</v>
      </c>
      <c r="BO25" s="434"/>
      <c r="BP25" s="434"/>
      <c r="BQ25" s="434"/>
      <c r="BR25" s="434"/>
      <c r="BS25" s="434"/>
      <c r="BT25" s="434"/>
      <c r="BU25" s="435"/>
      <c r="BV25" s="433" t="s">
        <v>137</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2"/>
      <c r="B26" s="383"/>
      <c r="C26" s="384"/>
      <c r="D26" s="385"/>
      <c r="E26" s="360" t="s">
        <v>177</v>
      </c>
      <c r="F26" s="361"/>
      <c r="G26" s="361"/>
      <c r="H26" s="361"/>
      <c r="I26" s="361"/>
      <c r="J26" s="361"/>
      <c r="K26" s="362"/>
      <c r="L26" s="357">
        <v>1</v>
      </c>
      <c r="M26" s="358"/>
      <c r="N26" s="358"/>
      <c r="O26" s="358"/>
      <c r="P26" s="359"/>
      <c r="Q26" s="357">
        <v>5600</v>
      </c>
      <c r="R26" s="358"/>
      <c r="S26" s="358"/>
      <c r="T26" s="358"/>
      <c r="U26" s="358"/>
      <c r="V26" s="359"/>
      <c r="W26" s="447"/>
      <c r="X26" s="384"/>
      <c r="Y26" s="385"/>
      <c r="Z26" s="360" t="s">
        <v>178</v>
      </c>
      <c r="AA26" s="415"/>
      <c r="AB26" s="415"/>
      <c r="AC26" s="415"/>
      <c r="AD26" s="415"/>
      <c r="AE26" s="415"/>
      <c r="AF26" s="415"/>
      <c r="AG26" s="416"/>
      <c r="AH26" s="357" t="s">
        <v>128</v>
      </c>
      <c r="AI26" s="358"/>
      <c r="AJ26" s="358"/>
      <c r="AK26" s="358"/>
      <c r="AL26" s="359"/>
      <c r="AM26" s="357" t="s">
        <v>128</v>
      </c>
      <c r="AN26" s="358"/>
      <c r="AO26" s="358"/>
      <c r="AP26" s="358"/>
      <c r="AQ26" s="358"/>
      <c r="AR26" s="359"/>
      <c r="AS26" s="357" t="s">
        <v>179</v>
      </c>
      <c r="AT26" s="358"/>
      <c r="AU26" s="358"/>
      <c r="AV26" s="358"/>
      <c r="AW26" s="358"/>
      <c r="AX26" s="417"/>
      <c r="AY26" s="444" t="s">
        <v>180</v>
      </c>
      <c r="AZ26" s="364"/>
      <c r="BA26" s="364"/>
      <c r="BB26" s="364"/>
      <c r="BC26" s="364"/>
      <c r="BD26" s="364"/>
      <c r="BE26" s="364"/>
      <c r="BF26" s="364"/>
      <c r="BG26" s="364"/>
      <c r="BH26" s="364"/>
      <c r="BI26" s="364"/>
      <c r="BJ26" s="364"/>
      <c r="BK26" s="364"/>
      <c r="BL26" s="364"/>
      <c r="BM26" s="445"/>
      <c r="BN26" s="404" t="s">
        <v>179</v>
      </c>
      <c r="BO26" s="405"/>
      <c r="BP26" s="405"/>
      <c r="BQ26" s="405"/>
      <c r="BR26" s="405"/>
      <c r="BS26" s="405"/>
      <c r="BT26" s="405"/>
      <c r="BU26" s="406"/>
      <c r="BV26" s="404" t="s">
        <v>179</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2"/>
      <c r="B27" s="383"/>
      <c r="C27" s="384"/>
      <c r="D27" s="385"/>
      <c r="E27" s="360" t="s">
        <v>181</v>
      </c>
      <c r="F27" s="361"/>
      <c r="G27" s="361"/>
      <c r="H27" s="361"/>
      <c r="I27" s="361"/>
      <c r="J27" s="361"/>
      <c r="K27" s="362"/>
      <c r="L27" s="357">
        <v>1</v>
      </c>
      <c r="M27" s="358"/>
      <c r="N27" s="358"/>
      <c r="O27" s="358"/>
      <c r="P27" s="359"/>
      <c r="Q27" s="357">
        <v>2350</v>
      </c>
      <c r="R27" s="358"/>
      <c r="S27" s="358"/>
      <c r="T27" s="358"/>
      <c r="U27" s="358"/>
      <c r="V27" s="359"/>
      <c r="W27" s="447"/>
      <c r="X27" s="384"/>
      <c r="Y27" s="385"/>
      <c r="Z27" s="360" t="s">
        <v>182</v>
      </c>
      <c r="AA27" s="361"/>
      <c r="AB27" s="361"/>
      <c r="AC27" s="361"/>
      <c r="AD27" s="361"/>
      <c r="AE27" s="361"/>
      <c r="AF27" s="361"/>
      <c r="AG27" s="362"/>
      <c r="AH27" s="357">
        <v>2</v>
      </c>
      <c r="AI27" s="358"/>
      <c r="AJ27" s="358"/>
      <c r="AK27" s="358"/>
      <c r="AL27" s="359"/>
      <c r="AM27" s="357" t="s">
        <v>183</v>
      </c>
      <c r="AN27" s="358"/>
      <c r="AO27" s="358"/>
      <c r="AP27" s="358"/>
      <c r="AQ27" s="358"/>
      <c r="AR27" s="359"/>
      <c r="AS27" s="357" t="s">
        <v>184</v>
      </c>
      <c r="AT27" s="358"/>
      <c r="AU27" s="358"/>
      <c r="AV27" s="358"/>
      <c r="AW27" s="358"/>
      <c r="AX27" s="417"/>
      <c r="AY27" s="441" t="s">
        <v>185</v>
      </c>
      <c r="AZ27" s="442"/>
      <c r="BA27" s="442"/>
      <c r="BB27" s="442"/>
      <c r="BC27" s="442"/>
      <c r="BD27" s="442"/>
      <c r="BE27" s="442"/>
      <c r="BF27" s="442"/>
      <c r="BG27" s="442"/>
      <c r="BH27" s="442"/>
      <c r="BI27" s="442"/>
      <c r="BJ27" s="442"/>
      <c r="BK27" s="442"/>
      <c r="BL27" s="442"/>
      <c r="BM27" s="443"/>
      <c r="BN27" s="438" t="s">
        <v>128</v>
      </c>
      <c r="BO27" s="439"/>
      <c r="BP27" s="439"/>
      <c r="BQ27" s="439"/>
      <c r="BR27" s="439"/>
      <c r="BS27" s="439"/>
      <c r="BT27" s="439"/>
      <c r="BU27" s="440"/>
      <c r="BV27" s="438" t="s">
        <v>175</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2"/>
      <c r="B28" s="383"/>
      <c r="C28" s="384"/>
      <c r="D28" s="385"/>
      <c r="E28" s="360" t="s">
        <v>186</v>
      </c>
      <c r="F28" s="361"/>
      <c r="G28" s="361"/>
      <c r="H28" s="361"/>
      <c r="I28" s="361"/>
      <c r="J28" s="361"/>
      <c r="K28" s="362"/>
      <c r="L28" s="357">
        <v>1</v>
      </c>
      <c r="M28" s="358"/>
      <c r="N28" s="358"/>
      <c r="O28" s="358"/>
      <c r="P28" s="359"/>
      <c r="Q28" s="357">
        <v>1900</v>
      </c>
      <c r="R28" s="358"/>
      <c r="S28" s="358"/>
      <c r="T28" s="358"/>
      <c r="U28" s="358"/>
      <c r="V28" s="359"/>
      <c r="W28" s="447"/>
      <c r="X28" s="384"/>
      <c r="Y28" s="385"/>
      <c r="Z28" s="360" t="s">
        <v>187</v>
      </c>
      <c r="AA28" s="361"/>
      <c r="AB28" s="361"/>
      <c r="AC28" s="361"/>
      <c r="AD28" s="361"/>
      <c r="AE28" s="361"/>
      <c r="AF28" s="361"/>
      <c r="AG28" s="362"/>
      <c r="AH28" s="357">
        <v>1</v>
      </c>
      <c r="AI28" s="358"/>
      <c r="AJ28" s="358"/>
      <c r="AK28" s="358"/>
      <c r="AL28" s="359"/>
      <c r="AM28" s="357" t="s">
        <v>184</v>
      </c>
      <c r="AN28" s="358"/>
      <c r="AO28" s="358"/>
      <c r="AP28" s="358"/>
      <c r="AQ28" s="358"/>
      <c r="AR28" s="359"/>
      <c r="AS28" s="357" t="s">
        <v>188</v>
      </c>
      <c r="AT28" s="358"/>
      <c r="AU28" s="358"/>
      <c r="AV28" s="358"/>
      <c r="AW28" s="358"/>
      <c r="AX28" s="417"/>
      <c r="AY28" s="421" t="s">
        <v>189</v>
      </c>
      <c r="AZ28" s="422"/>
      <c r="BA28" s="422"/>
      <c r="BB28" s="423"/>
      <c r="BC28" s="430" t="s">
        <v>47</v>
      </c>
      <c r="BD28" s="431"/>
      <c r="BE28" s="431"/>
      <c r="BF28" s="431"/>
      <c r="BG28" s="431"/>
      <c r="BH28" s="431"/>
      <c r="BI28" s="431"/>
      <c r="BJ28" s="431"/>
      <c r="BK28" s="431"/>
      <c r="BL28" s="431"/>
      <c r="BM28" s="432"/>
      <c r="BN28" s="433">
        <v>131310</v>
      </c>
      <c r="BO28" s="434"/>
      <c r="BP28" s="434"/>
      <c r="BQ28" s="434"/>
      <c r="BR28" s="434"/>
      <c r="BS28" s="434"/>
      <c r="BT28" s="434"/>
      <c r="BU28" s="435"/>
      <c r="BV28" s="433">
        <v>31309</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2"/>
      <c r="B29" s="383"/>
      <c r="C29" s="384"/>
      <c r="D29" s="385"/>
      <c r="E29" s="360" t="s">
        <v>190</v>
      </c>
      <c r="F29" s="361"/>
      <c r="G29" s="361"/>
      <c r="H29" s="361"/>
      <c r="I29" s="361"/>
      <c r="J29" s="361"/>
      <c r="K29" s="362"/>
      <c r="L29" s="357">
        <v>6</v>
      </c>
      <c r="M29" s="358"/>
      <c r="N29" s="358"/>
      <c r="O29" s="358"/>
      <c r="P29" s="359"/>
      <c r="Q29" s="357">
        <v>1700</v>
      </c>
      <c r="R29" s="358"/>
      <c r="S29" s="358"/>
      <c r="T29" s="358"/>
      <c r="U29" s="358"/>
      <c r="V29" s="359"/>
      <c r="W29" s="448"/>
      <c r="X29" s="449"/>
      <c r="Y29" s="450"/>
      <c r="Z29" s="360" t="s">
        <v>191</v>
      </c>
      <c r="AA29" s="361"/>
      <c r="AB29" s="361"/>
      <c r="AC29" s="361"/>
      <c r="AD29" s="361"/>
      <c r="AE29" s="361"/>
      <c r="AF29" s="361"/>
      <c r="AG29" s="362"/>
      <c r="AH29" s="357">
        <v>61</v>
      </c>
      <c r="AI29" s="358"/>
      <c r="AJ29" s="358"/>
      <c r="AK29" s="358"/>
      <c r="AL29" s="359"/>
      <c r="AM29" s="357">
        <v>175215</v>
      </c>
      <c r="AN29" s="358"/>
      <c r="AO29" s="358"/>
      <c r="AP29" s="358"/>
      <c r="AQ29" s="358"/>
      <c r="AR29" s="359"/>
      <c r="AS29" s="357">
        <v>2872</v>
      </c>
      <c r="AT29" s="358"/>
      <c r="AU29" s="358"/>
      <c r="AV29" s="358"/>
      <c r="AW29" s="358"/>
      <c r="AX29" s="417"/>
      <c r="AY29" s="424"/>
      <c r="AZ29" s="425"/>
      <c r="BA29" s="425"/>
      <c r="BB29" s="426"/>
      <c r="BC29" s="418" t="s">
        <v>192</v>
      </c>
      <c r="BD29" s="419"/>
      <c r="BE29" s="419"/>
      <c r="BF29" s="419"/>
      <c r="BG29" s="419"/>
      <c r="BH29" s="419"/>
      <c r="BI29" s="419"/>
      <c r="BJ29" s="419"/>
      <c r="BK29" s="419"/>
      <c r="BL29" s="419"/>
      <c r="BM29" s="420"/>
      <c r="BN29" s="404">
        <v>23873</v>
      </c>
      <c r="BO29" s="405"/>
      <c r="BP29" s="405"/>
      <c r="BQ29" s="405"/>
      <c r="BR29" s="405"/>
      <c r="BS29" s="405"/>
      <c r="BT29" s="405"/>
      <c r="BU29" s="406"/>
      <c r="BV29" s="404">
        <v>5317</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193</v>
      </c>
      <c r="X30" s="372"/>
      <c r="Y30" s="372"/>
      <c r="Z30" s="372"/>
      <c r="AA30" s="372"/>
      <c r="AB30" s="372"/>
      <c r="AC30" s="372"/>
      <c r="AD30" s="372"/>
      <c r="AE30" s="372"/>
      <c r="AF30" s="372"/>
      <c r="AG30" s="373"/>
      <c r="AH30" s="374">
        <v>93.4</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49</v>
      </c>
      <c r="BD30" s="378"/>
      <c r="BE30" s="378"/>
      <c r="BF30" s="378"/>
      <c r="BG30" s="378"/>
      <c r="BH30" s="378"/>
      <c r="BI30" s="378"/>
      <c r="BJ30" s="378"/>
      <c r="BK30" s="378"/>
      <c r="BL30" s="378"/>
      <c r="BM30" s="379"/>
      <c r="BN30" s="438">
        <v>527621</v>
      </c>
      <c r="BO30" s="439"/>
      <c r="BP30" s="439"/>
      <c r="BQ30" s="439"/>
      <c r="BR30" s="439"/>
      <c r="BS30" s="439"/>
      <c r="BT30" s="439"/>
      <c r="BU30" s="440"/>
      <c r="BV30" s="438">
        <v>297099</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194</v>
      </c>
      <c r="D32" s="363"/>
      <c r="E32" s="363"/>
      <c r="F32" s="363"/>
      <c r="G32" s="363"/>
      <c r="H32" s="363"/>
      <c r="I32" s="363"/>
      <c r="J32" s="363"/>
      <c r="K32" s="363"/>
      <c r="L32" s="363"/>
      <c r="M32" s="363"/>
      <c r="N32" s="363"/>
      <c r="O32" s="363"/>
      <c r="P32" s="363"/>
      <c r="Q32" s="363"/>
      <c r="R32" s="363"/>
      <c r="S32" s="363"/>
      <c r="U32" s="364" t="s">
        <v>195</v>
      </c>
      <c r="V32" s="364"/>
      <c r="W32" s="364"/>
      <c r="X32" s="364"/>
      <c r="Y32" s="364"/>
      <c r="Z32" s="364"/>
      <c r="AA32" s="364"/>
      <c r="AB32" s="364"/>
      <c r="AC32" s="364"/>
      <c r="AD32" s="364"/>
      <c r="AE32" s="364"/>
      <c r="AF32" s="364"/>
      <c r="AG32" s="364"/>
      <c r="AH32" s="364"/>
      <c r="AI32" s="364"/>
      <c r="AJ32" s="364"/>
      <c r="AK32" s="364"/>
      <c r="AM32" s="364" t="s">
        <v>196</v>
      </c>
      <c r="AN32" s="364"/>
      <c r="AO32" s="364"/>
      <c r="AP32" s="364"/>
      <c r="AQ32" s="364"/>
      <c r="AR32" s="364"/>
      <c r="AS32" s="364"/>
      <c r="AT32" s="364"/>
      <c r="AU32" s="364"/>
      <c r="AV32" s="364"/>
      <c r="AW32" s="364"/>
      <c r="AX32" s="364"/>
      <c r="AY32" s="364"/>
      <c r="AZ32" s="364"/>
      <c r="BA32" s="364"/>
      <c r="BB32" s="364"/>
      <c r="BC32" s="364"/>
      <c r="BE32" s="364" t="s">
        <v>197</v>
      </c>
      <c r="BF32" s="364"/>
      <c r="BG32" s="364"/>
      <c r="BH32" s="364"/>
      <c r="BI32" s="364"/>
      <c r="BJ32" s="364"/>
      <c r="BK32" s="364"/>
      <c r="BL32" s="364"/>
      <c r="BM32" s="364"/>
      <c r="BN32" s="364"/>
      <c r="BO32" s="364"/>
      <c r="BP32" s="364"/>
      <c r="BQ32" s="364"/>
      <c r="BR32" s="364"/>
      <c r="BS32" s="364"/>
      <c r="BT32" s="364"/>
      <c r="BU32" s="364"/>
      <c r="BW32" s="364" t="s">
        <v>198</v>
      </c>
      <c r="BX32" s="364"/>
      <c r="BY32" s="364"/>
      <c r="BZ32" s="364"/>
      <c r="CA32" s="364"/>
      <c r="CB32" s="364"/>
      <c r="CC32" s="364"/>
      <c r="CD32" s="364"/>
      <c r="CE32" s="364"/>
      <c r="CF32" s="364"/>
      <c r="CG32" s="364"/>
      <c r="CH32" s="364"/>
      <c r="CI32" s="364"/>
      <c r="CJ32" s="364"/>
      <c r="CK32" s="364"/>
      <c r="CL32" s="364"/>
      <c r="CM32" s="364"/>
      <c r="CO32" s="364" t="s">
        <v>199</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56" t="s">
        <v>200</v>
      </c>
      <c r="D33" s="356"/>
      <c r="E33" s="355" t="s">
        <v>201</v>
      </c>
      <c r="F33" s="355"/>
      <c r="G33" s="355"/>
      <c r="H33" s="355"/>
      <c r="I33" s="355"/>
      <c r="J33" s="355"/>
      <c r="K33" s="355"/>
      <c r="L33" s="355"/>
      <c r="M33" s="355"/>
      <c r="N33" s="355"/>
      <c r="O33" s="355"/>
      <c r="P33" s="355"/>
      <c r="Q33" s="355"/>
      <c r="R33" s="355"/>
      <c r="S33" s="355"/>
      <c r="T33" s="197"/>
      <c r="U33" s="356" t="s">
        <v>202</v>
      </c>
      <c r="V33" s="356"/>
      <c r="W33" s="355" t="s">
        <v>203</v>
      </c>
      <c r="X33" s="355"/>
      <c r="Y33" s="355"/>
      <c r="Z33" s="355"/>
      <c r="AA33" s="355"/>
      <c r="AB33" s="355"/>
      <c r="AC33" s="355"/>
      <c r="AD33" s="355"/>
      <c r="AE33" s="355"/>
      <c r="AF33" s="355"/>
      <c r="AG33" s="355"/>
      <c r="AH33" s="355"/>
      <c r="AI33" s="355"/>
      <c r="AJ33" s="355"/>
      <c r="AK33" s="355"/>
      <c r="AL33" s="197"/>
      <c r="AM33" s="356" t="s">
        <v>202</v>
      </c>
      <c r="AN33" s="356"/>
      <c r="AO33" s="355" t="s">
        <v>204</v>
      </c>
      <c r="AP33" s="355"/>
      <c r="AQ33" s="355"/>
      <c r="AR33" s="355"/>
      <c r="AS33" s="355"/>
      <c r="AT33" s="355"/>
      <c r="AU33" s="355"/>
      <c r="AV33" s="355"/>
      <c r="AW33" s="355"/>
      <c r="AX33" s="355"/>
      <c r="AY33" s="355"/>
      <c r="AZ33" s="355"/>
      <c r="BA33" s="355"/>
      <c r="BB33" s="355"/>
      <c r="BC33" s="355"/>
      <c r="BD33" s="198"/>
      <c r="BE33" s="355" t="s">
        <v>205</v>
      </c>
      <c r="BF33" s="355"/>
      <c r="BG33" s="355" t="s">
        <v>206</v>
      </c>
      <c r="BH33" s="355"/>
      <c r="BI33" s="355"/>
      <c r="BJ33" s="355"/>
      <c r="BK33" s="355"/>
      <c r="BL33" s="355"/>
      <c r="BM33" s="355"/>
      <c r="BN33" s="355"/>
      <c r="BO33" s="355"/>
      <c r="BP33" s="355"/>
      <c r="BQ33" s="355"/>
      <c r="BR33" s="355"/>
      <c r="BS33" s="355"/>
      <c r="BT33" s="355"/>
      <c r="BU33" s="355"/>
      <c r="BV33" s="198"/>
      <c r="BW33" s="356" t="s">
        <v>205</v>
      </c>
      <c r="BX33" s="356"/>
      <c r="BY33" s="355" t="s">
        <v>207</v>
      </c>
      <c r="BZ33" s="355"/>
      <c r="CA33" s="355"/>
      <c r="CB33" s="355"/>
      <c r="CC33" s="355"/>
      <c r="CD33" s="355"/>
      <c r="CE33" s="355"/>
      <c r="CF33" s="355"/>
      <c r="CG33" s="355"/>
      <c r="CH33" s="355"/>
      <c r="CI33" s="355"/>
      <c r="CJ33" s="355"/>
      <c r="CK33" s="355"/>
      <c r="CL33" s="355"/>
      <c r="CM33" s="355"/>
      <c r="CN33" s="197"/>
      <c r="CO33" s="356" t="s">
        <v>200</v>
      </c>
      <c r="CP33" s="356"/>
      <c r="CQ33" s="355" t="s">
        <v>208</v>
      </c>
      <c r="CR33" s="355"/>
      <c r="CS33" s="355"/>
      <c r="CT33" s="355"/>
      <c r="CU33" s="355"/>
      <c r="CV33" s="355"/>
      <c r="CW33" s="355"/>
      <c r="CX33" s="355"/>
      <c r="CY33" s="355"/>
      <c r="CZ33" s="355"/>
      <c r="DA33" s="355"/>
      <c r="DB33" s="355"/>
      <c r="DC33" s="355"/>
      <c r="DD33" s="355"/>
      <c r="DE33" s="355"/>
      <c r="DF33" s="197"/>
      <c r="DG33" s="354" t="s">
        <v>209</v>
      </c>
      <c r="DH33" s="354"/>
      <c r="DI33" s="199"/>
    </row>
    <row r="34" spans="1:113" ht="32.25"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3</v>
      </c>
      <c r="V34" s="352"/>
      <c r="W34" s="353" t="str">
        <f>IF('各会計、関係団体の財政状況及び健全化判断比率'!B28="","",'各会計、関係団体の財政状況及び健全化判断比率'!B28)</f>
        <v>利尻町国民健康保険事業特別会計</v>
      </c>
      <c r="X34" s="353"/>
      <c r="Y34" s="353"/>
      <c r="Z34" s="353"/>
      <c r="AA34" s="353"/>
      <c r="AB34" s="353"/>
      <c r="AC34" s="353"/>
      <c r="AD34" s="353"/>
      <c r="AE34" s="353"/>
      <c r="AF34" s="353"/>
      <c r="AG34" s="353"/>
      <c r="AH34" s="353"/>
      <c r="AI34" s="353"/>
      <c r="AJ34" s="353"/>
      <c r="AK34" s="353"/>
      <c r="AL34" s="172"/>
      <c r="AM34" s="352">
        <f>IF(AO34="","",MAX(C34:D43,U34:V43)+1)</f>
        <v>8</v>
      </c>
      <c r="AN34" s="352"/>
      <c r="AO34" s="353" t="str">
        <f>IF('各会計、関係団体の財政状況及び健全化判断比率'!B33="","",'各会計、関係団体の財政状況及び健全化判断比率'!B33)</f>
        <v>利尻町砕石事業会計</v>
      </c>
      <c r="AP34" s="353"/>
      <c r="AQ34" s="353"/>
      <c r="AR34" s="353"/>
      <c r="AS34" s="353"/>
      <c r="AT34" s="353"/>
      <c r="AU34" s="353"/>
      <c r="AV34" s="353"/>
      <c r="AW34" s="353"/>
      <c r="AX34" s="353"/>
      <c r="AY34" s="353"/>
      <c r="AZ34" s="353"/>
      <c r="BA34" s="353"/>
      <c r="BB34" s="353"/>
      <c r="BC34" s="353"/>
      <c r="BD34" s="172"/>
      <c r="BE34" s="352">
        <f>IF(BG34="","",MAX(C34:D43,U34:V43,AM34:AN43)+1)</f>
        <v>9</v>
      </c>
      <c r="BF34" s="352"/>
      <c r="BG34" s="353" t="str">
        <f>IF('各会計、関係団体の財政状況及び健全化判断比率'!B34="","",'各会計、関係団体の財政状況及び健全化判断比率'!B34)</f>
        <v>利尻町簡易水道特別会計</v>
      </c>
      <c r="BH34" s="353"/>
      <c r="BI34" s="353"/>
      <c r="BJ34" s="353"/>
      <c r="BK34" s="353"/>
      <c r="BL34" s="353"/>
      <c r="BM34" s="353"/>
      <c r="BN34" s="353"/>
      <c r="BO34" s="353"/>
      <c r="BP34" s="353"/>
      <c r="BQ34" s="353"/>
      <c r="BR34" s="353"/>
      <c r="BS34" s="353"/>
      <c r="BT34" s="353"/>
      <c r="BU34" s="353"/>
      <c r="BV34" s="172"/>
      <c r="BW34" s="352">
        <f>IF(BY34="","",MAX(C34:D43,U34:V43,AM34:AN43,BE34:BF43)+1)</f>
        <v>14</v>
      </c>
      <c r="BX34" s="352"/>
      <c r="BY34" s="353" t="str">
        <f>IF('各会計、関係団体の財政状況及び健全化判断比率'!B68="","",'各会計、関係団体の財政状況及び健全化判断比率'!B68)</f>
        <v>利尻礼文消防事務組合</v>
      </c>
      <c r="BZ34" s="353"/>
      <c r="CA34" s="353"/>
      <c r="CB34" s="353"/>
      <c r="CC34" s="353"/>
      <c r="CD34" s="353"/>
      <c r="CE34" s="353"/>
      <c r="CF34" s="353"/>
      <c r="CG34" s="353"/>
      <c r="CH34" s="353"/>
      <c r="CI34" s="353"/>
      <c r="CJ34" s="353"/>
      <c r="CK34" s="353"/>
      <c r="CL34" s="353"/>
      <c r="CM34" s="353"/>
      <c r="CN34" s="172"/>
      <c r="CO34" s="352" t="str">
        <f>IF(CQ34="","",MAX(C34:D43,U34:V43,AM34:AN43,BE34:BF43,BW34:BX43)+1)</f>
        <v/>
      </c>
      <c r="CP34" s="352"/>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5" customHeight="1" x14ac:dyDescent="0.15">
      <c r="A35" s="172"/>
      <c r="B35" s="196"/>
      <c r="C35" s="352">
        <f>IF(E35="","",C34+1)</f>
        <v>2</v>
      </c>
      <c r="D35" s="352"/>
      <c r="E35" s="353" t="str">
        <f>IF('各会計、関係団体の財政状況及び健全化判断比率'!B8="","",'各会計、関係団体の財政状況及び健全化判断比率'!B8)</f>
        <v>利尻町し尿前処理事業特別会計</v>
      </c>
      <c r="F35" s="353"/>
      <c r="G35" s="353"/>
      <c r="H35" s="353"/>
      <c r="I35" s="353"/>
      <c r="J35" s="353"/>
      <c r="K35" s="353"/>
      <c r="L35" s="353"/>
      <c r="M35" s="353"/>
      <c r="N35" s="353"/>
      <c r="O35" s="353"/>
      <c r="P35" s="353"/>
      <c r="Q35" s="353"/>
      <c r="R35" s="353"/>
      <c r="S35" s="353"/>
      <c r="T35" s="172"/>
      <c r="U35" s="352">
        <f>IF(W35="","",U34+1)</f>
        <v>4</v>
      </c>
      <c r="V35" s="352"/>
      <c r="W35" s="353" t="str">
        <f>IF('各会計、関係団体の財政状況及び健全化判断比率'!B29="","",'各会計、関係団体の財政状況及び健全化判断比率'!B29)</f>
        <v>利尻町介護保険特別会計（介護保険事業勘定）</v>
      </c>
      <c r="X35" s="353"/>
      <c r="Y35" s="353"/>
      <c r="Z35" s="353"/>
      <c r="AA35" s="353"/>
      <c r="AB35" s="353"/>
      <c r="AC35" s="353"/>
      <c r="AD35" s="353"/>
      <c r="AE35" s="353"/>
      <c r="AF35" s="353"/>
      <c r="AG35" s="353"/>
      <c r="AH35" s="353"/>
      <c r="AI35" s="353"/>
      <c r="AJ35" s="353"/>
      <c r="AK35" s="353"/>
      <c r="AL35" s="172"/>
      <c r="AM35" s="352" t="str">
        <f t="shared" ref="AM35:AM43" si="0">IF(AO35="","",AM34+1)</f>
        <v/>
      </c>
      <c r="AN35" s="352"/>
      <c r="AO35" s="353"/>
      <c r="AP35" s="353"/>
      <c r="AQ35" s="353"/>
      <c r="AR35" s="353"/>
      <c r="AS35" s="353"/>
      <c r="AT35" s="353"/>
      <c r="AU35" s="353"/>
      <c r="AV35" s="353"/>
      <c r="AW35" s="353"/>
      <c r="AX35" s="353"/>
      <c r="AY35" s="353"/>
      <c r="AZ35" s="353"/>
      <c r="BA35" s="353"/>
      <c r="BB35" s="353"/>
      <c r="BC35" s="353"/>
      <c r="BD35" s="172"/>
      <c r="BE35" s="352">
        <f t="shared" ref="BE35:BE43" si="1">IF(BG35="","",BE34+1)</f>
        <v>10</v>
      </c>
      <c r="BF35" s="352"/>
      <c r="BG35" s="353" t="str">
        <f>IF('各会計、関係団体の財政状況及び健全化判断比率'!B35="","",'各会計、関係団体の財政状況及び健全化判断比率'!B35)</f>
        <v>利尻町下水道事業特別会計</v>
      </c>
      <c r="BH35" s="353"/>
      <c r="BI35" s="353"/>
      <c r="BJ35" s="353"/>
      <c r="BK35" s="353"/>
      <c r="BL35" s="353"/>
      <c r="BM35" s="353"/>
      <c r="BN35" s="353"/>
      <c r="BO35" s="353"/>
      <c r="BP35" s="353"/>
      <c r="BQ35" s="353"/>
      <c r="BR35" s="353"/>
      <c r="BS35" s="353"/>
      <c r="BT35" s="353"/>
      <c r="BU35" s="353"/>
      <c r="BV35" s="172"/>
      <c r="BW35" s="352">
        <f t="shared" ref="BW35:BW43" si="2">IF(BY35="","",BW34+1)</f>
        <v>15</v>
      </c>
      <c r="BX35" s="352"/>
      <c r="BY35" s="353" t="str">
        <f>IF('各会計、関係団体の財政状況及び健全化判断比率'!B69="","",'各会計、関係団体の財政状況及び健全化判断比率'!B69)</f>
        <v>利尻島国民健康保険病院組合（病院）</v>
      </c>
      <c r="BZ35" s="353"/>
      <c r="CA35" s="353"/>
      <c r="CB35" s="353"/>
      <c r="CC35" s="353"/>
      <c r="CD35" s="353"/>
      <c r="CE35" s="353"/>
      <c r="CF35" s="353"/>
      <c r="CG35" s="353"/>
      <c r="CH35" s="353"/>
      <c r="CI35" s="353"/>
      <c r="CJ35" s="353"/>
      <c r="CK35" s="353"/>
      <c r="CL35" s="353"/>
      <c r="CM35" s="353"/>
      <c r="CN35" s="172"/>
      <c r="CO35" s="352" t="str">
        <f t="shared" ref="CO35:CO43" si="3">IF(CQ35="","",CO34+1)</f>
        <v/>
      </c>
      <c r="CP35" s="352"/>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5" customHeight="1" x14ac:dyDescent="0.15">
      <c r="A36" s="172"/>
      <c r="B36" s="196"/>
      <c r="C36" s="352" t="str">
        <f>IF(E36="","",C35+1)</f>
        <v/>
      </c>
      <c r="D36" s="352"/>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172"/>
      <c r="U36" s="352">
        <f t="shared" ref="U36:U43" si="4">IF(W36="","",U35+1)</f>
        <v>5</v>
      </c>
      <c r="V36" s="352"/>
      <c r="W36" s="353" t="str">
        <f>IF('各会計、関係団体の財政状況及び健全化判断比率'!B30="","",'各会計、関係団体の財政状況及び健全化判断比率'!B30)</f>
        <v>利尻町後期高齢者医療特別会計</v>
      </c>
      <c r="X36" s="353"/>
      <c r="Y36" s="353"/>
      <c r="Z36" s="353"/>
      <c r="AA36" s="353"/>
      <c r="AB36" s="353"/>
      <c r="AC36" s="353"/>
      <c r="AD36" s="353"/>
      <c r="AE36" s="353"/>
      <c r="AF36" s="353"/>
      <c r="AG36" s="353"/>
      <c r="AH36" s="353"/>
      <c r="AI36" s="353"/>
      <c r="AJ36" s="353"/>
      <c r="AK36" s="353"/>
      <c r="AL36" s="172"/>
      <c r="AM36" s="352" t="str">
        <f t="shared" si="0"/>
        <v/>
      </c>
      <c r="AN36" s="352"/>
      <c r="AO36" s="353"/>
      <c r="AP36" s="353"/>
      <c r="AQ36" s="353"/>
      <c r="AR36" s="353"/>
      <c r="AS36" s="353"/>
      <c r="AT36" s="353"/>
      <c r="AU36" s="353"/>
      <c r="AV36" s="353"/>
      <c r="AW36" s="353"/>
      <c r="AX36" s="353"/>
      <c r="AY36" s="353"/>
      <c r="AZ36" s="353"/>
      <c r="BA36" s="353"/>
      <c r="BB36" s="353"/>
      <c r="BC36" s="353"/>
      <c r="BD36" s="172"/>
      <c r="BE36" s="352">
        <f t="shared" si="1"/>
        <v>11</v>
      </c>
      <c r="BF36" s="352"/>
      <c r="BG36" s="353" t="str">
        <f>IF('各会計、関係団体の財政状況及び健全化判断比率'!B36="","",'各会計、関係団体の財政状況及び健全化判断比率'!B36)</f>
        <v>利尻町漁業集落排水施設事業特別会計</v>
      </c>
      <c r="BH36" s="353"/>
      <c r="BI36" s="353"/>
      <c r="BJ36" s="353"/>
      <c r="BK36" s="353"/>
      <c r="BL36" s="353"/>
      <c r="BM36" s="353"/>
      <c r="BN36" s="353"/>
      <c r="BO36" s="353"/>
      <c r="BP36" s="353"/>
      <c r="BQ36" s="353"/>
      <c r="BR36" s="353"/>
      <c r="BS36" s="353"/>
      <c r="BT36" s="353"/>
      <c r="BU36" s="353"/>
      <c r="BV36" s="172"/>
      <c r="BW36" s="352">
        <f t="shared" si="2"/>
        <v>16</v>
      </c>
      <c r="BX36" s="352"/>
      <c r="BY36" s="353" t="str">
        <f>IF('各会計、関係団体の財政状況及び健全化判断比率'!B70="","",'各会計、関係団体の財政状況及び健全化判断比率'!B70)</f>
        <v>利尻島国民健康保険病院組合（訪問）</v>
      </c>
      <c r="BZ36" s="353"/>
      <c r="CA36" s="353"/>
      <c r="CB36" s="353"/>
      <c r="CC36" s="353"/>
      <c r="CD36" s="353"/>
      <c r="CE36" s="353"/>
      <c r="CF36" s="353"/>
      <c r="CG36" s="353"/>
      <c r="CH36" s="353"/>
      <c r="CI36" s="353"/>
      <c r="CJ36" s="353"/>
      <c r="CK36" s="353"/>
      <c r="CL36" s="353"/>
      <c r="CM36" s="353"/>
      <c r="CN36" s="172"/>
      <c r="CO36" s="352" t="str">
        <f t="shared" si="3"/>
        <v/>
      </c>
      <c r="CP36" s="352"/>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5"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f t="shared" si="4"/>
        <v>6</v>
      </c>
      <c r="V37" s="352"/>
      <c r="W37" s="353" t="str">
        <f>IF('各会計、関係団体の財政状況及び健全化判断比率'!B31="","",'各会計、関係団体の財政状況及び健全化判断比率'!B31)</f>
        <v>利尻町特別養護老人ホーム特別会計</v>
      </c>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f t="shared" si="1"/>
        <v>12</v>
      </c>
      <c r="BF37" s="352"/>
      <c r="BG37" s="353" t="str">
        <f>IF('各会計、関係団体の財政状況及び健全化判断比率'!B37="","",'各会計、関係団体の財政状況及び健全化判断比率'!B37)</f>
        <v>利尻町宿泊施設特別会計</v>
      </c>
      <c r="BH37" s="353"/>
      <c r="BI37" s="353"/>
      <c r="BJ37" s="353"/>
      <c r="BK37" s="353"/>
      <c r="BL37" s="353"/>
      <c r="BM37" s="353"/>
      <c r="BN37" s="353"/>
      <c r="BO37" s="353"/>
      <c r="BP37" s="353"/>
      <c r="BQ37" s="353"/>
      <c r="BR37" s="353"/>
      <c r="BS37" s="353"/>
      <c r="BT37" s="353"/>
      <c r="BU37" s="353"/>
      <c r="BV37" s="172"/>
      <c r="BW37" s="352">
        <f t="shared" si="2"/>
        <v>17</v>
      </c>
      <c r="BX37" s="352"/>
      <c r="BY37" s="353" t="str">
        <f>IF('各会計、関係団体の財政状況及び健全化判断比率'!B71="","",'各会計、関係団体の財政状況及び健全化判断比率'!B71)</f>
        <v>利尻郡学校給食組合</v>
      </c>
      <c r="BZ37" s="353"/>
      <c r="CA37" s="353"/>
      <c r="CB37" s="353"/>
      <c r="CC37" s="353"/>
      <c r="CD37" s="353"/>
      <c r="CE37" s="353"/>
      <c r="CF37" s="353"/>
      <c r="CG37" s="353"/>
      <c r="CH37" s="353"/>
      <c r="CI37" s="353"/>
      <c r="CJ37" s="353"/>
      <c r="CK37" s="353"/>
      <c r="CL37" s="353"/>
      <c r="CM37" s="353"/>
      <c r="CN37" s="172"/>
      <c r="CO37" s="352" t="str">
        <f t="shared" si="3"/>
        <v/>
      </c>
      <c r="CP37" s="352"/>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5"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f t="shared" si="4"/>
        <v>7</v>
      </c>
      <c r="V38" s="352"/>
      <c r="W38" s="353" t="str">
        <f>IF('各会計、関係団体の財政状況及び健全化判断比率'!B32="","",'各会計、関係団体の財政状況及び健全化判断比率'!B32)</f>
        <v>利尻町介護保険特別会計（介護保険サービス事業勘定）</v>
      </c>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f t="shared" si="1"/>
        <v>13</v>
      </c>
      <c r="BF38" s="352"/>
      <c r="BG38" s="353" t="str">
        <f>IF('各会計、関係団体の財政状況及び健全化判断比率'!B38="","",'各会計、関係団体の財政状況及び健全化判断比率'!B38)</f>
        <v>利尻町港湾事業特別会計</v>
      </c>
      <c r="BH38" s="353"/>
      <c r="BI38" s="353"/>
      <c r="BJ38" s="353"/>
      <c r="BK38" s="353"/>
      <c r="BL38" s="353"/>
      <c r="BM38" s="353"/>
      <c r="BN38" s="353"/>
      <c r="BO38" s="353"/>
      <c r="BP38" s="353"/>
      <c r="BQ38" s="353"/>
      <c r="BR38" s="353"/>
      <c r="BS38" s="353"/>
      <c r="BT38" s="353"/>
      <c r="BU38" s="353"/>
      <c r="BV38" s="172"/>
      <c r="BW38" s="352">
        <f t="shared" si="2"/>
        <v>18</v>
      </c>
      <c r="BX38" s="352"/>
      <c r="BY38" s="353" t="str">
        <f>IF('各会計、関係団体の財政状況及び健全化判断比率'!B72="","",'各会計、関係団体の財政状況及び健全化判断比率'!B72)</f>
        <v>利尻郡清掃施設組合</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5"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t="str">
        <f t="shared" si="2"/>
        <v/>
      </c>
      <c r="BX39" s="352"/>
      <c r="BY39" s="353" t="str">
        <f>IF('各会計、関係団体の財政状況及び健全化判断比率'!B73="","",'各会計、関係団体の財政状況及び健全化判断比率'!B73)</f>
        <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5"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t="str">
        <f t="shared" si="2"/>
        <v/>
      </c>
      <c r="BX40" s="352"/>
      <c r="BY40" s="353" t="str">
        <f>IF('各会計、関係団体の財政状況及び健全化判断比率'!B74="","",'各会計、関係団体の財政状況及び健全化判断比率'!B74)</f>
        <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5"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5"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5"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210</v>
      </c>
      <c r="E46" s="349" t="s">
        <v>211</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212</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213</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214</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215</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216</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217</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8" t="s">
        <v>605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3" t="s">
        <v>578</v>
      </c>
      <c r="D34" s="1133"/>
      <c r="E34" s="1134"/>
      <c r="F34" s="32">
        <v>14.21</v>
      </c>
      <c r="G34" s="33">
        <v>15.43</v>
      </c>
      <c r="H34" s="33">
        <v>14.05</v>
      </c>
      <c r="I34" s="33">
        <v>9.5</v>
      </c>
      <c r="J34" s="34">
        <v>9.6</v>
      </c>
      <c r="K34" s="22"/>
      <c r="L34" s="22"/>
      <c r="M34" s="22"/>
      <c r="N34" s="22"/>
      <c r="O34" s="22"/>
      <c r="P34" s="22"/>
    </row>
    <row r="35" spans="1:16" ht="39" customHeight="1" x14ac:dyDescent="0.15">
      <c r="A35" s="22"/>
      <c r="B35" s="35"/>
      <c r="C35" s="1129" t="s">
        <v>579</v>
      </c>
      <c r="D35" s="1129"/>
      <c r="E35" s="1130"/>
      <c r="F35" s="36">
        <v>3.88</v>
      </c>
      <c r="G35" s="37">
        <v>3.91</v>
      </c>
      <c r="H35" s="37">
        <v>2.88</v>
      </c>
      <c r="I35" s="37">
        <v>2.52</v>
      </c>
      <c r="J35" s="38">
        <v>5.26</v>
      </c>
      <c r="K35" s="22"/>
      <c r="L35" s="22"/>
      <c r="M35" s="22"/>
      <c r="N35" s="22"/>
      <c r="O35" s="22"/>
      <c r="P35" s="22"/>
    </row>
    <row r="36" spans="1:16" ht="39" customHeight="1" x14ac:dyDescent="0.15">
      <c r="A36" s="22"/>
      <c r="B36" s="35"/>
      <c r="C36" s="1129" t="s">
        <v>580</v>
      </c>
      <c r="D36" s="1129"/>
      <c r="E36" s="1130"/>
      <c r="F36" s="36">
        <v>1.71</v>
      </c>
      <c r="G36" s="37">
        <v>1.76</v>
      </c>
      <c r="H36" s="37">
        <v>1.91</v>
      </c>
      <c r="I36" s="37">
        <v>1.45</v>
      </c>
      <c r="J36" s="38">
        <v>1.06</v>
      </c>
      <c r="K36" s="22"/>
      <c r="L36" s="22"/>
      <c r="M36" s="22"/>
      <c r="N36" s="22"/>
      <c r="O36" s="22"/>
      <c r="P36" s="22"/>
    </row>
    <row r="37" spans="1:16" ht="39" customHeight="1" x14ac:dyDescent="0.15">
      <c r="A37" s="22"/>
      <c r="B37" s="35"/>
      <c r="C37" s="1129" t="s">
        <v>581</v>
      </c>
      <c r="D37" s="1129"/>
      <c r="E37" s="1130"/>
      <c r="F37" s="36">
        <v>0.18</v>
      </c>
      <c r="G37" s="37">
        <v>0.24</v>
      </c>
      <c r="H37" s="37">
        <v>0.13</v>
      </c>
      <c r="I37" s="37">
        <v>0.33</v>
      </c>
      <c r="J37" s="38">
        <v>0.63</v>
      </c>
      <c r="K37" s="22"/>
      <c r="L37" s="22"/>
      <c r="M37" s="22"/>
      <c r="N37" s="22"/>
      <c r="O37" s="22"/>
      <c r="P37" s="22"/>
    </row>
    <row r="38" spans="1:16" ht="39" customHeight="1" x14ac:dyDescent="0.15">
      <c r="A38" s="22"/>
      <c r="B38" s="35"/>
      <c r="C38" s="1129" t="s">
        <v>582</v>
      </c>
      <c r="D38" s="1129"/>
      <c r="E38" s="1130"/>
      <c r="F38" s="36">
        <v>0.45</v>
      </c>
      <c r="G38" s="37">
        <v>0.5</v>
      </c>
      <c r="H38" s="37">
        <v>0.37</v>
      </c>
      <c r="I38" s="37">
        <v>0.35</v>
      </c>
      <c r="J38" s="38">
        <v>0.24</v>
      </c>
      <c r="K38" s="22"/>
      <c r="L38" s="22"/>
      <c r="M38" s="22"/>
      <c r="N38" s="22"/>
      <c r="O38" s="22"/>
      <c r="P38" s="22"/>
    </row>
    <row r="39" spans="1:16" ht="39" customHeight="1" x14ac:dyDescent="0.15">
      <c r="A39" s="22"/>
      <c r="B39" s="35"/>
      <c r="C39" s="1129" t="s">
        <v>583</v>
      </c>
      <c r="D39" s="1129"/>
      <c r="E39" s="1130"/>
      <c r="F39" s="36">
        <v>0.08</v>
      </c>
      <c r="G39" s="37">
        <v>0.23</v>
      </c>
      <c r="H39" s="37">
        <v>0.1</v>
      </c>
      <c r="I39" s="37">
        <v>0.11</v>
      </c>
      <c r="J39" s="38">
        <v>0.09</v>
      </c>
      <c r="K39" s="22"/>
      <c r="L39" s="22"/>
      <c r="M39" s="22"/>
      <c r="N39" s="22"/>
      <c r="O39" s="22"/>
      <c r="P39" s="22"/>
    </row>
    <row r="40" spans="1:16" ht="39" customHeight="1" x14ac:dyDescent="0.15">
      <c r="A40" s="22"/>
      <c r="B40" s="35"/>
      <c r="C40" s="1129" t="s">
        <v>584</v>
      </c>
      <c r="D40" s="1129"/>
      <c r="E40" s="1130"/>
      <c r="F40" s="36">
        <v>7.0000000000000007E-2</v>
      </c>
      <c r="G40" s="37">
        <v>7.0000000000000007E-2</v>
      </c>
      <c r="H40" s="37">
        <v>0.06</v>
      </c>
      <c r="I40" s="37">
        <v>0.08</v>
      </c>
      <c r="J40" s="38">
        <v>7.0000000000000007E-2</v>
      </c>
      <c r="K40" s="22"/>
      <c r="L40" s="22"/>
      <c r="M40" s="22"/>
      <c r="N40" s="22"/>
      <c r="O40" s="22"/>
      <c r="P40" s="22"/>
    </row>
    <row r="41" spans="1:16" ht="39" customHeight="1" x14ac:dyDescent="0.15">
      <c r="A41" s="22"/>
      <c r="B41" s="35"/>
      <c r="C41" s="1129" t="s">
        <v>585</v>
      </c>
      <c r="D41" s="1129"/>
      <c r="E41" s="1130"/>
      <c r="F41" s="36">
        <v>0</v>
      </c>
      <c r="G41" s="37">
        <v>0.05</v>
      </c>
      <c r="H41" s="37">
        <v>0.02</v>
      </c>
      <c r="I41" s="37">
        <v>0.02</v>
      </c>
      <c r="J41" s="38">
        <v>0.06</v>
      </c>
      <c r="K41" s="22"/>
      <c r="L41" s="22"/>
      <c r="M41" s="22"/>
      <c r="N41" s="22"/>
      <c r="O41" s="22"/>
      <c r="P41" s="22"/>
    </row>
    <row r="42" spans="1:16" ht="39" customHeight="1" x14ac:dyDescent="0.15">
      <c r="A42" s="22"/>
      <c r="B42" s="39"/>
      <c r="C42" s="1129" t="s">
        <v>586</v>
      </c>
      <c r="D42" s="1129"/>
      <c r="E42" s="1130"/>
      <c r="F42" s="36" t="s">
        <v>529</v>
      </c>
      <c r="G42" s="37" t="s">
        <v>529</v>
      </c>
      <c r="H42" s="37" t="s">
        <v>529</v>
      </c>
      <c r="I42" s="37" t="s">
        <v>529</v>
      </c>
      <c r="J42" s="38" t="s">
        <v>529</v>
      </c>
      <c r="K42" s="22"/>
      <c r="L42" s="22"/>
      <c r="M42" s="22"/>
      <c r="N42" s="22"/>
      <c r="O42" s="22"/>
      <c r="P42" s="22"/>
    </row>
    <row r="43" spans="1:16" ht="39" customHeight="1" thickBot="1" x14ac:dyDescent="0.2">
      <c r="A43" s="22"/>
      <c r="B43" s="40"/>
      <c r="C43" s="1131" t="s">
        <v>587</v>
      </c>
      <c r="D43" s="1131"/>
      <c r="E43" s="1132"/>
      <c r="F43" s="41">
        <v>0.37</v>
      </c>
      <c r="G43" s="42">
        <v>0.43</v>
      </c>
      <c r="H43" s="42">
        <v>0.23</v>
      </c>
      <c r="I43" s="42">
        <v>0.35</v>
      </c>
      <c r="J43" s="43">
        <v>0.13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Do2uEjrWFg9ocsB/fk+rLmw5knoJ64gPNhLJ5AApQUbyO/Jm16GsxYfYKCBnxg00z06RKB9OY5zF7wdCaiRFg==" saltValue="13nCUAuriq8g8FplKpUk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8" sqref="O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53" t="s">
        <v>10</v>
      </c>
      <c r="C45" s="1154"/>
      <c r="D45" s="56"/>
      <c r="E45" s="1159" t="s">
        <v>11</v>
      </c>
      <c r="F45" s="1159"/>
      <c r="G45" s="1159"/>
      <c r="H45" s="1159"/>
      <c r="I45" s="1159"/>
      <c r="J45" s="1160"/>
      <c r="K45" s="57">
        <v>451</v>
      </c>
      <c r="L45" s="58">
        <v>463</v>
      </c>
      <c r="M45" s="58">
        <v>471</v>
      </c>
      <c r="N45" s="58">
        <v>586</v>
      </c>
      <c r="O45" s="59">
        <v>597</v>
      </c>
      <c r="P45" s="46"/>
      <c r="Q45" s="46"/>
      <c r="R45" s="46"/>
      <c r="S45" s="46"/>
      <c r="T45" s="46"/>
      <c r="U45" s="46"/>
    </row>
    <row r="46" spans="1:21" ht="30.75" customHeight="1" x14ac:dyDescent="0.15">
      <c r="A46" s="46"/>
      <c r="B46" s="1155"/>
      <c r="C46" s="1156"/>
      <c r="D46" s="60"/>
      <c r="E46" s="1137" t="s">
        <v>12</v>
      </c>
      <c r="F46" s="1137"/>
      <c r="G46" s="1137"/>
      <c r="H46" s="1137"/>
      <c r="I46" s="1137"/>
      <c r="J46" s="1138"/>
      <c r="K46" s="61" t="s">
        <v>529</v>
      </c>
      <c r="L46" s="62" t="s">
        <v>529</v>
      </c>
      <c r="M46" s="62" t="s">
        <v>529</v>
      </c>
      <c r="N46" s="62" t="s">
        <v>529</v>
      </c>
      <c r="O46" s="63" t="s">
        <v>529</v>
      </c>
      <c r="P46" s="46"/>
      <c r="Q46" s="46"/>
      <c r="R46" s="46"/>
      <c r="S46" s="46"/>
      <c r="T46" s="46"/>
      <c r="U46" s="46"/>
    </row>
    <row r="47" spans="1:21" ht="30.75" customHeight="1" x14ac:dyDescent="0.15">
      <c r="A47" s="46"/>
      <c r="B47" s="1155"/>
      <c r="C47" s="1156"/>
      <c r="D47" s="60"/>
      <c r="E47" s="1137" t="s">
        <v>13</v>
      </c>
      <c r="F47" s="1137"/>
      <c r="G47" s="1137"/>
      <c r="H47" s="1137"/>
      <c r="I47" s="1137"/>
      <c r="J47" s="1138"/>
      <c r="K47" s="61" t="s">
        <v>529</v>
      </c>
      <c r="L47" s="62" t="s">
        <v>529</v>
      </c>
      <c r="M47" s="62" t="s">
        <v>529</v>
      </c>
      <c r="N47" s="62" t="s">
        <v>529</v>
      </c>
      <c r="O47" s="63" t="s">
        <v>529</v>
      </c>
      <c r="P47" s="46"/>
      <c r="Q47" s="46"/>
      <c r="R47" s="46"/>
      <c r="S47" s="46"/>
      <c r="T47" s="46"/>
      <c r="U47" s="46"/>
    </row>
    <row r="48" spans="1:21" ht="30.75" customHeight="1" x14ac:dyDescent="0.15">
      <c r="A48" s="46"/>
      <c r="B48" s="1155"/>
      <c r="C48" s="1156"/>
      <c r="D48" s="60"/>
      <c r="E48" s="1137" t="s">
        <v>14</v>
      </c>
      <c r="F48" s="1137"/>
      <c r="G48" s="1137"/>
      <c r="H48" s="1137"/>
      <c r="I48" s="1137"/>
      <c r="J48" s="1138"/>
      <c r="K48" s="61">
        <v>83</v>
      </c>
      <c r="L48" s="62">
        <v>104</v>
      </c>
      <c r="M48" s="62">
        <v>108</v>
      </c>
      <c r="N48" s="62">
        <v>104</v>
      </c>
      <c r="O48" s="63">
        <v>109</v>
      </c>
      <c r="P48" s="46"/>
      <c r="Q48" s="46"/>
      <c r="R48" s="46"/>
      <c r="S48" s="46"/>
      <c r="T48" s="46"/>
      <c r="U48" s="46"/>
    </row>
    <row r="49" spans="1:21" ht="30.75" customHeight="1" x14ac:dyDescent="0.15">
      <c r="A49" s="46"/>
      <c r="B49" s="1155"/>
      <c r="C49" s="1156"/>
      <c r="D49" s="60"/>
      <c r="E49" s="1137" t="s">
        <v>15</v>
      </c>
      <c r="F49" s="1137"/>
      <c r="G49" s="1137"/>
      <c r="H49" s="1137"/>
      <c r="I49" s="1137"/>
      <c r="J49" s="1138"/>
      <c r="K49" s="61">
        <v>13</v>
      </c>
      <c r="L49" s="62">
        <v>18</v>
      </c>
      <c r="M49" s="62">
        <v>20</v>
      </c>
      <c r="N49" s="62">
        <v>20</v>
      </c>
      <c r="O49" s="63">
        <v>21</v>
      </c>
      <c r="P49" s="46"/>
      <c r="Q49" s="46"/>
      <c r="R49" s="46"/>
      <c r="S49" s="46"/>
      <c r="T49" s="46"/>
      <c r="U49" s="46"/>
    </row>
    <row r="50" spans="1:21" ht="30.75" customHeight="1" x14ac:dyDescent="0.15">
      <c r="A50" s="46"/>
      <c r="B50" s="1155"/>
      <c r="C50" s="1156"/>
      <c r="D50" s="60"/>
      <c r="E50" s="1137" t="s">
        <v>16</v>
      </c>
      <c r="F50" s="1137"/>
      <c r="G50" s="1137"/>
      <c r="H50" s="1137"/>
      <c r="I50" s="1137"/>
      <c r="J50" s="1138"/>
      <c r="K50" s="61">
        <v>4</v>
      </c>
      <c r="L50" s="62">
        <v>1</v>
      </c>
      <c r="M50" s="62" t="s">
        <v>529</v>
      </c>
      <c r="N50" s="62" t="s">
        <v>529</v>
      </c>
      <c r="O50" s="63" t="s">
        <v>529</v>
      </c>
      <c r="P50" s="46"/>
      <c r="Q50" s="46"/>
      <c r="R50" s="46"/>
      <c r="S50" s="46"/>
      <c r="T50" s="46"/>
      <c r="U50" s="46"/>
    </row>
    <row r="51" spans="1:21" ht="30.75" customHeight="1" x14ac:dyDescent="0.15">
      <c r="A51" s="46"/>
      <c r="B51" s="1157"/>
      <c r="C51" s="1158"/>
      <c r="D51" s="64"/>
      <c r="E51" s="1137" t="s">
        <v>17</v>
      </c>
      <c r="F51" s="1137"/>
      <c r="G51" s="1137"/>
      <c r="H51" s="1137"/>
      <c r="I51" s="1137"/>
      <c r="J51" s="1138"/>
      <c r="K51" s="61">
        <v>0</v>
      </c>
      <c r="L51" s="62">
        <v>0</v>
      </c>
      <c r="M51" s="62">
        <v>0</v>
      </c>
      <c r="N51" s="62">
        <v>0</v>
      </c>
      <c r="O51" s="63">
        <v>0</v>
      </c>
      <c r="P51" s="46"/>
      <c r="Q51" s="46"/>
      <c r="R51" s="46"/>
      <c r="S51" s="46"/>
      <c r="T51" s="46"/>
      <c r="U51" s="46"/>
    </row>
    <row r="52" spans="1:21" ht="30.75" customHeight="1" x14ac:dyDescent="0.15">
      <c r="A52" s="46"/>
      <c r="B52" s="1135" t="s">
        <v>18</v>
      </c>
      <c r="C52" s="1136"/>
      <c r="D52" s="64"/>
      <c r="E52" s="1137" t="s">
        <v>19</v>
      </c>
      <c r="F52" s="1137"/>
      <c r="G52" s="1137"/>
      <c r="H52" s="1137"/>
      <c r="I52" s="1137"/>
      <c r="J52" s="1138"/>
      <c r="K52" s="61">
        <v>418</v>
      </c>
      <c r="L52" s="62">
        <v>426</v>
      </c>
      <c r="M52" s="62">
        <v>422</v>
      </c>
      <c r="N52" s="62">
        <v>471</v>
      </c>
      <c r="O52" s="63">
        <v>470</v>
      </c>
      <c r="P52" s="46"/>
      <c r="Q52" s="46"/>
      <c r="R52" s="46"/>
      <c r="S52" s="46"/>
      <c r="T52" s="46"/>
      <c r="U52" s="46"/>
    </row>
    <row r="53" spans="1:21" ht="30.75" customHeight="1" thickBot="1" x14ac:dyDescent="0.2">
      <c r="A53" s="46"/>
      <c r="B53" s="1139" t="s">
        <v>20</v>
      </c>
      <c r="C53" s="1140"/>
      <c r="D53" s="65"/>
      <c r="E53" s="1141" t="s">
        <v>21</v>
      </c>
      <c r="F53" s="1141"/>
      <c r="G53" s="1141"/>
      <c r="H53" s="1141"/>
      <c r="I53" s="1141"/>
      <c r="J53" s="1142"/>
      <c r="K53" s="66">
        <v>133</v>
      </c>
      <c r="L53" s="67">
        <v>160</v>
      </c>
      <c r="M53" s="67">
        <v>177</v>
      </c>
      <c r="N53" s="67">
        <v>239</v>
      </c>
      <c r="O53" s="68">
        <v>257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588</v>
      </c>
      <c r="P55" s="46"/>
      <c r="Q55" s="46"/>
      <c r="R55" s="46"/>
      <c r="S55" s="46"/>
      <c r="T55" s="46"/>
      <c r="U55" s="46"/>
    </row>
    <row r="56" spans="1:21" ht="31.5" customHeight="1" thickBot="1" x14ac:dyDescent="0.2">
      <c r="A56" s="46"/>
      <c r="B56" s="74"/>
      <c r="C56" s="75"/>
      <c r="D56" s="75"/>
      <c r="E56" s="76"/>
      <c r="F56" s="76"/>
      <c r="G56" s="76"/>
      <c r="H56" s="76"/>
      <c r="I56" s="76"/>
      <c r="J56" s="77" t="s">
        <v>2</v>
      </c>
      <c r="K56" s="78" t="s">
        <v>589</v>
      </c>
      <c r="L56" s="79" t="s">
        <v>590</v>
      </c>
      <c r="M56" s="79" t="s">
        <v>591</v>
      </c>
      <c r="N56" s="79" t="s">
        <v>592</v>
      </c>
      <c r="O56" s="80" t="s">
        <v>593</v>
      </c>
      <c r="P56" s="46"/>
      <c r="Q56" s="46"/>
      <c r="R56" s="46"/>
      <c r="S56" s="46"/>
      <c r="T56" s="46"/>
      <c r="U56" s="46"/>
    </row>
    <row r="57" spans="1:21" ht="31.5" customHeight="1" x14ac:dyDescent="0.15">
      <c r="B57" s="1143" t="s">
        <v>24</v>
      </c>
      <c r="C57" s="1144"/>
      <c r="D57" s="1147" t="s">
        <v>25</v>
      </c>
      <c r="E57" s="1148"/>
      <c r="F57" s="1148"/>
      <c r="G57" s="1148"/>
      <c r="H57" s="1148"/>
      <c r="I57" s="1148"/>
      <c r="J57" s="1149"/>
      <c r="K57" s="81">
        <v>54</v>
      </c>
      <c r="L57" s="82">
        <v>52</v>
      </c>
      <c r="M57" s="82">
        <v>40</v>
      </c>
      <c r="N57" s="82">
        <v>17</v>
      </c>
      <c r="O57" s="83">
        <v>5</v>
      </c>
    </row>
    <row r="58" spans="1:21" ht="31.5" customHeight="1" thickBot="1" x14ac:dyDescent="0.2">
      <c r="B58" s="1145"/>
      <c r="C58" s="1146"/>
      <c r="D58" s="1150" t="s">
        <v>26</v>
      </c>
      <c r="E58" s="1151"/>
      <c r="F58" s="1151"/>
      <c r="G58" s="1151"/>
      <c r="H58" s="1151"/>
      <c r="I58" s="1151"/>
      <c r="J58" s="1152"/>
      <c r="K58" s="84">
        <v>0</v>
      </c>
      <c r="L58" s="85">
        <v>0</v>
      </c>
      <c r="M58" s="85">
        <v>0</v>
      </c>
      <c r="N58" s="85">
        <v>0</v>
      </c>
      <c r="O58" s="86">
        <v>0</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PckzpXvR00EyCT7Xikvb6xbkh54K4awHBGvQvF7J+R6Fd/j1qJcWUgEIBh+pQBLp08cveKEaG53bB3dgAMk/A==" saltValue="CvtorwtsgQvYnwElwq4L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S45" sqref="S45"/>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570</v>
      </c>
      <c r="J40" s="98" t="s">
        <v>571</v>
      </c>
      <c r="K40" s="98" t="s">
        <v>572</v>
      </c>
      <c r="L40" s="98" t="s">
        <v>573</v>
      </c>
      <c r="M40" s="99" t="s">
        <v>574</v>
      </c>
    </row>
    <row r="41" spans="2:13" ht="27.75" customHeight="1" x14ac:dyDescent="0.15">
      <c r="B41" s="1173" t="s">
        <v>29</v>
      </c>
      <c r="C41" s="1174"/>
      <c r="D41" s="100"/>
      <c r="E41" s="1175" t="s">
        <v>30</v>
      </c>
      <c r="F41" s="1175"/>
      <c r="G41" s="1175"/>
      <c r="H41" s="1176"/>
      <c r="I41" s="334">
        <v>4799</v>
      </c>
      <c r="J41" s="335">
        <v>4946</v>
      </c>
      <c r="K41" s="335">
        <v>4910</v>
      </c>
      <c r="L41" s="335">
        <v>4842</v>
      </c>
      <c r="M41" s="336">
        <v>4709</v>
      </c>
    </row>
    <row r="42" spans="2:13" ht="27.75" customHeight="1" x14ac:dyDescent="0.15">
      <c r="B42" s="1163"/>
      <c r="C42" s="1164"/>
      <c r="D42" s="101"/>
      <c r="E42" s="1167" t="s">
        <v>31</v>
      </c>
      <c r="F42" s="1167"/>
      <c r="G42" s="1167"/>
      <c r="H42" s="1168"/>
      <c r="I42" s="337">
        <v>2</v>
      </c>
      <c r="J42" s="338" t="s">
        <v>529</v>
      </c>
      <c r="K42" s="338" t="s">
        <v>529</v>
      </c>
      <c r="L42" s="338" t="s">
        <v>529</v>
      </c>
      <c r="M42" s="339" t="s">
        <v>529</v>
      </c>
    </row>
    <row r="43" spans="2:13" ht="27.75" customHeight="1" x14ac:dyDescent="0.15">
      <c r="B43" s="1163"/>
      <c r="C43" s="1164"/>
      <c r="D43" s="101"/>
      <c r="E43" s="1167" t="s">
        <v>32</v>
      </c>
      <c r="F43" s="1167"/>
      <c r="G43" s="1167"/>
      <c r="H43" s="1168"/>
      <c r="I43" s="337">
        <v>1206</v>
      </c>
      <c r="J43" s="338">
        <v>1180</v>
      </c>
      <c r="K43" s="338">
        <v>1163</v>
      </c>
      <c r="L43" s="338">
        <v>1191</v>
      </c>
      <c r="M43" s="339">
        <v>1179</v>
      </c>
    </row>
    <row r="44" spans="2:13" ht="27.75" customHeight="1" x14ac:dyDescent="0.15">
      <c r="B44" s="1163"/>
      <c r="C44" s="1164"/>
      <c r="D44" s="101"/>
      <c r="E44" s="1167" t="s">
        <v>33</v>
      </c>
      <c r="F44" s="1167"/>
      <c r="G44" s="1167"/>
      <c r="H44" s="1168"/>
      <c r="I44" s="337">
        <v>148</v>
      </c>
      <c r="J44" s="338">
        <v>154</v>
      </c>
      <c r="K44" s="338">
        <v>180</v>
      </c>
      <c r="L44" s="338">
        <v>213</v>
      </c>
      <c r="M44" s="339">
        <v>174</v>
      </c>
    </row>
    <row r="45" spans="2:13" ht="27.75" customHeight="1" x14ac:dyDescent="0.15">
      <c r="B45" s="1163"/>
      <c r="C45" s="1164"/>
      <c r="D45" s="101"/>
      <c r="E45" s="1167" t="s">
        <v>34</v>
      </c>
      <c r="F45" s="1167"/>
      <c r="G45" s="1167"/>
      <c r="H45" s="1168"/>
      <c r="I45" s="337">
        <v>356</v>
      </c>
      <c r="J45" s="338">
        <v>305</v>
      </c>
      <c r="K45" s="338">
        <v>325</v>
      </c>
      <c r="L45" s="338">
        <v>337</v>
      </c>
      <c r="M45" s="339">
        <v>310</v>
      </c>
    </row>
    <row r="46" spans="2:13" ht="27.75" customHeight="1" x14ac:dyDescent="0.15">
      <c r="B46" s="1163"/>
      <c r="C46" s="1164"/>
      <c r="D46" s="102"/>
      <c r="E46" s="1167" t="s">
        <v>35</v>
      </c>
      <c r="F46" s="1167"/>
      <c r="G46" s="1167"/>
      <c r="H46" s="1168"/>
      <c r="I46" s="337" t="s">
        <v>529</v>
      </c>
      <c r="J46" s="338" t="s">
        <v>529</v>
      </c>
      <c r="K46" s="338" t="s">
        <v>529</v>
      </c>
      <c r="L46" s="338" t="s">
        <v>529</v>
      </c>
      <c r="M46" s="339" t="s">
        <v>529</v>
      </c>
    </row>
    <row r="47" spans="2:13" ht="27.75" customHeight="1" x14ac:dyDescent="0.15">
      <c r="B47" s="1163"/>
      <c r="C47" s="1164"/>
      <c r="D47" s="103"/>
      <c r="E47" s="1177" t="s">
        <v>36</v>
      </c>
      <c r="F47" s="1178"/>
      <c r="G47" s="1178"/>
      <c r="H47" s="1179"/>
      <c r="I47" s="337" t="s">
        <v>529</v>
      </c>
      <c r="J47" s="338" t="s">
        <v>529</v>
      </c>
      <c r="K47" s="338" t="s">
        <v>529</v>
      </c>
      <c r="L47" s="338" t="s">
        <v>529</v>
      </c>
      <c r="M47" s="339" t="s">
        <v>529</v>
      </c>
    </row>
    <row r="48" spans="2:13" ht="27.75" customHeight="1" x14ac:dyDescent="0.15">
      <c r="B48" s="1163"/>
      <c r="C48" s="1164"/>
      <c r="D48" s="101"/>
      <c r="E48" s="1167" t="s">
        <v>37</v>
      </c>
      <c r="F48" s="1167"/>
      <c r="G48" s="1167"/>
      <c r="H48" s="1168"/>
      <c r="I48" s="337" t="s">
        <v>529</v>
      </c>
      <c r="J48" s="338" t="s">
        <v>529</v>
      </c>
      <c r="K48" s="338" t="s">
        <v>529</v>
      </c>
      <c r="L48" s="338" t="s">
        <v>529</v>
      </c>
      <c r="M48" s="339" t="s">
        <v>529</v>
      </c>
    </row>
    <row r="49" spans="2:13" ht="27.75" customHeight="1" x14ac:dyDescent="0.15">
      <c r="B49" s="1165"/>
      <c r="C49" s="1166"/>
      <c r="D49" s="101"/>
      <c r="E49" s="1167" t="s">
        <v>38</v>
      </c>
      <c r="F49" s="1167"/>
      <c r="G49" s="1167"/>
      <c r="H49" s="1168"/>
      <c r="I49" s="337">
        <v>1</v>
      </c>
      <c r="J49" s="338" t="s">
        <v>529</v>
      </c>
      <c r="K49" s="338" t="s">
        <v>529</v>
      </c>
      <c r="L49" s="338" t="s">
        <v>529</v>
      </c>
      <c r="M49" s="339" t="s">
        <v>529</v>
      </c>
    </row>
    <row r="50" spans="2:13" ht="27.75" customHeight="1" x14ac:dyDescent="0.15">
      <c r="B50" s="1161" t="s">
        <v>39</v>
      </c>
      <c r="C50" s="1162"/>
      <c r="D50" s="104"/>
      <c r="E50" s="1167" t="s">
        <v>40</v>
      </c>
      <c r="F50" s="1167"/>
      <c r="G50" s="1167"/>
      <c r="H50" s="1168"/>
      <c r="I50" s="337">
        <v>412</v>
      </c>
      <c r="J50" s="338">
        <v>409</v>
      </c>
      <c r="K50" s="338">
        <v>306</v>
      </c>
      <c r="L50" s="338">
        <v>334</v>
      </c>
      <c r="M50" s="339">
        <v>683</v>
      </c>
    </row>
    <row r="51" spans="2:13" ht="27.75" customHeight="1" x14ac:dyDescent="0.15">
      <c r="B51" s="1163"/>
      <c r="C51" s="1164"/>
      <c r="D51" s="101"/>
      <c r="E51" s="1167" t="s">
        <v>41</v>
      </c>
      <c r="F51" s="1167"/>
      <c r="G51" s="1167"/>
      <c r="H51" s="1168"/>
      <c r="I51" s="337">
        <v>90</v>
      </c>
      <c r="J51" s="338">
        <v>88</v>
      </c>
      <c r="K51" s="338">
        <v>131</v>
      </c>
      <c r="L51" s="338">
        <v>127</v>
      </c>
      <c r="M51" s="339">
        <v>120</v>
      </c>
    </row>
    <row r="52" spans="2:13" ht="27.75" customHeight="1" x14ac:dyDescent="0.15">
      <c r="B52" s="1165"/>
      <c r="C52" s="1166"/>
      <c r="D52" s="101"/>
      <c r="E52" s="1167" t="s">
        <v>42</v>
      </c>
      <c r="F52" s="1167"/>
      <c r="G52" s="1167"/>
      <c r="H52" s="1168"/>
      <c r="I52" s="337">
        <v>4403</v>
      </c>
      <c r="J52" s="338">
        <v>4452</v>
      </c>
      <c r="K52" s="338">
        <v>4369</v>
      </c>
      <c r="L52" s="338">
        <v>4338</v>
      </c>
      <c r="M52" s="339">
        <v>4271</v>
      </c>
    </row>
    <row r="53" spans="2:13" ht="27.75" customHeight="1" thickBot="1" x14ac:dyDescent="0.2">
      <c r="B53" s="1169" t="s">
        <v>43</v>
      </c>
      <c r="C53" s="1170"/>
      <c r="D53" s="105"/>
      <c r="E53" s="1171" t="s">
        <v>44</v>
      </c>
      <c r="F53" s="1171"/>
      <c r="G53" s="1171"/>
      <c r="H53" s="1172"/>
      <c r="I53" s="340">
        <v>1606</v>
      </c>
      <c r="J53" s="341">
        <v>1637</v>
      </c>
      <c r="K53" s="341">
        <v>1773</v>
      </c>
      <c r="L53" s="341">
        <v>1784</v>
      </c>
      <c r="M53" s="342">
        <v>1299</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GTp9YTnH9B1pzfG1ERPCoqBSkWppY5zkFtK1nyvjPDzPsDqn3Es8m/7ElEVj1dTf/VCB+qScUuhYjXjz74W9yg==" saltValue="iF+IrlrqPI2QHOm0T+v1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572</v>
      </c>
      <c r="G54" s="114" t="s">
        <v>573</v>
      </c>
      <c r="H54" s="115" t="s">
        <v>574</v>
      </c>
    </row>
    <row r="55" spans="2:8" ht="52.5" customHeight="1" x14ac:dyDescent="0.15">
      <c r="B55" s="116"/>
      <c r="C55" s="1188" t="s">
        <v>47</v>
      </c>
      <c r="D55" s="1188"/>
      <c r="E55" s="1189"/>
      <c r="F55" s="117">
        <v>21</v>
      </c>
      <c r="G55" s="117">
        <v>31</v>
      </c>
      <c r="H55" s="118">
        <v>131</v>
      </c>
    </row>
    <row r="56" spans="2:8" ht="52.5" customHeight="1" x14ac:dyDescent="0.15">
      <c r="B56" s="119"/>
      <c r="C56" s="1190" t="s">
        <v>48</v>
      </c>
      <c r="D56" s="1190"/>
      <c r="E56" s="1191"/>
      <c r="F56" s="120">
        <v>17</v>
      </c>
      <c r="G56" s="120">
        <v>5</v>
      </c>
      <c r="H56" s="121">
        <v>24</v>
      </c>
    </row>
    <row r="57" spans="2:8" ht="53.25" customHeight="1" x14ac:dyDescent="0.15">
      <c r="B57" s="119"/>
      <c r="C57" s="1192" t="s">
        <v>49</v>
      </c>
      <c r="D57" s="1192"/>
      <c r="E57" s="1193"/>
      <c r="F57" s="122">
        <v>267</v>
      </c>
      <c r="G57" s="122">
        <v>297</v>
      </c>
      <c r="H57" s="123">
        <v>528</v>
      </c>
    </row>
    <row r="58" spans="2:8" ht="45.75" customHeight="1" x14ac:dyDescent="0.15">
      <c r="B58" s="124"/>
      <c r="C58" s="1180" t="s">
        <v>594</v>
      </c>
      <c r="D58" s="1181"/>
      <c r="E58" s="1182"/>
      <c r="F58" s="125">
        <v>175</v>
      </c>
      <c r="G58" s="125">
        <v>214</v>
      </c>
      <c r="H58" s="126">
        <v>428</v>
      </c>
    </row>
    <row r="59" spans="2:8" ht="45.75" customHeight="1" x14ac:dyDescent="0.15">
      <c r="B59" s="124"/>
      <c r="C59" s="1180" t="s">
        <v>595</v>
      </c>
      <c r="D59" s="1181"/>
      <c r="E59" s="1182"/>
      <c r="F59" s="125">
        <v>14</v>
      </c>
      <c r="G59" s="125">
        <v>11</v>
      </c>
      <c r="H59" s="126">
        <v>33</v>
      </c>
    </row>
    <row r="60" spans="2:8" ht="45.75" customHeight="1" x14ac:dyDescent="0.15">
      <c r="B60" s="124"/>
      <c r="C60" s="1180" t="s">
        <v>596</v>
      </c>
      <c r="D60" s="1181"/>
      <c r="E60" s="1182"/>
      <c r="F60" s="125">
        <v>21</v>
      </c>
      <c r="G60" s="125">
        <v>21</v>
      </c>
      <c r="H60" s="126">
        <v>17</v>
      </c>
    </row>
    <row r="61" spans="2:8" ht="45.75" customHeight="1" x14ac:dyDescent="0.15">
      <c r="B61" s="124"/>
      <c r="C61" s="1180" t="s">
        <v>597</v>
      </c>
      <c r="D61" s="1181"/>
      <c r="E61" s="1182"/>
      <c r="F61" s="125">
        <v>19</v>
      </c>
      <c r="G61" s="125">
        <v>13</v>
      </c>
      <c r="H61" s="126">
        <v>13</v>
      </c>
    </row>
    <row r="62" spans="2:8" ht="45.75" customHeight="1" thickBot="1" x14ac:dyDescent="0.2">
      <c r="B62" s="127"/>
      <c r="C62" s="1183" t="s">
        <v>598</v>
      </c>
      <c r="D62" s="1184"/>
      <c r="E62" s="1185"/>
      <c r="F62" s="128">
        <v>15</v>
      </c>
      <c r="G62" s="128">
        <v>13</v>
      </c>
      <c r="H62" s="129">
        <v>12</v>
      </c>
    </row>
    <row r="63" spans="2:8" ht="52.5" customHeight="1" thickBot="1" x14ac:dyDescent="0.2">
      <c r="B63" s="130"/>
      <c r="C63" s="1186" t="s">
        <v>50</v>
      </c>
      <c r="D63" s="1186"/>
      <c r="E63" s="1187"/>
      <c r="F63" s="131">
        <v>306</v>
      </c>
      <c r="G63" s="131">
        <v>334</v>
      </c>
      <c r="H63" s="132">
        <v>683</v>
      </c>
    </row>
    <row r="64" spans="2:8" x14ac:dyDescent="0.15"/>
  </sheetData>
  <sheetProtection algorithmName="SHA-512" hashValue="zdjGXWeWhMeteWCGoqfBJ35FtAoo3ptBwE0GM9KXZ5VGuLl5A2r595uwn2zpPN1PElBAjjpSSs9TnLndRdvNng==" saltValue="GCYGjTxDaxi5uS4jrxpe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D22E-5B37-4A7A-8BE6-9DB50CF6694E}">
  <sheetPr>
    <pageSetUpPr fitToPage="1"/>
  </sheetPr>
  <dimension ref="A1:DE85"/>
  <sheetViews>
    <sheetView showGridLines="0" topLeftCell="AC48" zoomScaleNormal="100" zoomScaleSheetLayoutView="55" workbookViewId="0">
      <selection activeCell="AN65" sqref="AN65:DC69"/>
    </sheetView>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1194"/>
      <c r="B1" s="1195"/>
      <c r="DD1" s="247"/>
      <c r="DE1" s="247"/>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7"/>
      <c r="DE2" s="247"/>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7"/>
      <c r="DE3" s="247"/>
    </row>
    <row r="4" spans="1:109" s="245"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5"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5"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5"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5"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5"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5"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5"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5"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5"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5"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5" customFormat="1" x14ac:dyDescent="0.15">
      <c r="A15" s="247"/>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5" customFormat="1" x14ac:dyDescent="0.15">
      <c r="A16" s="247"/>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5" customFormat="1" x14ac:dyDescent="0.15">
      <c r="A17" s="247"/>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5" customFormat="1" x14ac:dyDescent="0.15">
      <c r="A18" s="247"/>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47"/>
      <c r="DE19" s="247"/>
    </row>
    <row r="20" spans="1:109" x14ac:dyDescent="0.15">
      <c r="DD20" s="247"/>
      <c r="DE20" s="247"/>
    </row>
    <row r="21" spans="1:109" ht="17.25" customHeight="1" x14ac:dyDescent="0.15">
      <c r="B21" s="1197"/>
      <c r="C21" s="249"/>
      <c r="D21" s="249"/>
      <c r="E21" s="249"/>
      <c r="F21" s="249"/>
      <c r="G21" s="249"/>
      <c r="H21" s="249"/>
      <c r="I21" s="249"/>
      <c r="J21" s="249"/>
      <c r="K21" s="249"/>
      <c r="L21" s="249"/>
      <c r="M21" s="249"/>
      <c r="N21" s="1198"/>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8"/>
      <c r="AU21" s="249"/>
      <c r="AV21" s="249"/>
      <c r="AW21" s="249"/>
      <c r="AX21" s="249"/>
      <c r="AY21" s="249"/>
      <c r="AZ21" s="249"/>
      <c r="BA21" s="249"/>
      <c r="BB21" s="249"/>
      <c r="BC21" s="249"/>
      <c r="BD21" s="249"/>
      <c r="BE21" s="249"/>
      <c r="BF21" s="1198"/>
      <c r="BG21" s="249"/>
      <c r="BH21" s="249"/>
      <c r="BI21" s="249"/>
      <c r="BJ21" s="249"/>
      <c r="BK21" s="249"/>
      <c r="BL21" s="249"/>
      <c r="BM21" s="249"/>
      <c r="BN21" s="249"/>
      <c r="BO21" s="249"/>
      <c r="BP21" s="249"/>
      <c r="BQ21" s="249"/>
      <c r="BR21" s="1198"/>
      <c r="BS21" s="249"/>
      <c r="BT21" s="249"/>
      <c r="BU21" s="249"/>
      <c r="BV21" s="249"/>
      <c r="BW21" s="249"/>
      <c r="BX21" s="249"/>
      <c r="BY21" s="249"/>
      <c r="BZ21" s="249"/>
      <c r="CA21" s="249"/>
      <c r="CB21" s="249"/>
      <c r="CC21" s="249"/>
      <c r="CD21" s="1198"/>
      <c r="CE21" s="249"/>
      <c r="CF21" s="249"/>
      <c r="CG21" s="249"/>
      <c r="CH21" s="249"/>
      <c r="CI21" s="249"/>
      <c r="CJ21" s="249"/>
      <c r="CK21" s="249"/>
      <c r="CL21" s="249"/>
      <c r="CM21" s="249"/>
      <c r="CN21" s="249"/>
      <c r="CO21" s="249"/>
      <c r="CP21" s="1198"/>
      <c r="CQ21" s="249"/>
      <c r="CR21" s="249"/>
      <c r="CS21" s="249"/>
      <c r="CT21" s="249"/>
      <c r="CU21" s="249"/>
      <c r="CV21" s="249"/>
      <c r="CW21" s="249"/>
      <c r="CX21" s="249"/>
      <c r="CY21" s="249"/>
      <c r="CZ21" s="249"/>
      <c r="DA21" s="249"/>
      <c r="DB21" s="1198"/>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1199"/>
      <c r="DD40" s="1199"/>
      <c r="DE40" s="247"/>
    </row>
    <row r="41" spans="2:109" ht="17.25" x14ac:dyDescent="0.15">
      <c r="B41" s="248" t="s">
        <v>606</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1200"/>
      <c r="I42" s="1201"/>
      <c r="J42" s="1201"/>
      <c r="K42" s="1201"/>
      <c r="AM42" s="1200"/>
      <c r="AN42" s="1200" t="s">
        <v>607</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1"/>
      <c r="AN43" s="1202" t="s">
        <v>608</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1"/>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1"/>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1"/>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1"/>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1"/>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1"/>
      <c r="AN49" s="247" t="s">
        <v>609</v>
      </c>
    </row>
    <row r="50" spans="1:109" x14ac:dyDescent="0.15">
      <c r="B50" s="251"/>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570</v>
      </c>
      <c r="BQ50" s="1218"/>
      <c r="BR50" s="1218"/>
      <c r="BS50" s="1218"/>
      <c r="BT50" s="1218"/>
      <c r="BU50" s="1218"/>
      <c r="BV50" s="1218"/>
      <c r="BW50" s="1218"/>
      <c r="BX50" s="1218" t="s">
        <v>571</v>
      </c>
      <c r="BY50" s="1218"/>
      <c r="BZ50" s="1218"/>
      <c r="CA50" s="1218"/>
      <c r="CB50" s="1218"/>
      <c r="CC50" s="1218"/>
      <c r="CD50" s="1218"/>
      <c r="CE50" s="1218"/>
      <c r="CF50" s="1218" t="s">
        <v>572</v>
      </c>
      <c r="CG50" s="1218"/>
      <c r="CH50" s="1218"/>
      <c r="CI50" s="1218"/>
      <c r="CJ50" s="1218"/>
      <c r="CK50" s="1218"/>
      <c r="CL50" s="1218"/>
      <c r="CM50" s="1218"/>
      <c r="CN50" s="1218" t="s">
        <v>573</v>
      </c>
      <c r="CO50" s="1218"/>
      <c r="CP50" s="1218"/>
      <c r="CQ50" s="1218"/>
      <c r="CR50" s="1218"/>
      <c r="CS50" s="1218"/>
      <c r="CT50" s="1218"/>
      <c r="CU50" s="1218"/>
      <c r="CV50" s="1218" t="s">
        <v>574</v>
      </c>
      <c r="CW50" s="1218"/>
      <c r="CX50" s="1218"/>
      <c r="CY50" s="1218"/>
      <c r="CZ50" s="1218"/>
      <c r="DA50" s="1218"/>
      <c r="DB50" s="1218"/>
      <c r="DC50" s="1218"/>
    </row>
    <row r="51" spans="1:109" ht="13.5" customHeight="1" x14ac:dyDescent="0.15">
      <c r="B51" s="251"/>
      <c r="G51" s="1219"/>
      <c r="H51" s="1219"/>
      <c r="I51" s="1220"/>
      <c r="J51" s="1220"/>
      <c r="K51" s="1221"/>
      <c r="L51" s="1221"/>
      <c r="M51" s="1221"/>
      <c r="N51" s="1221"/>
      <c r="AM51" s="1211"/>
      <c r="AN51" s="1222" t="s">
        <v>610</v>
      </c>
      <c r="AO51" s="1222"/>
      <c r="AP51" s="1222"/>
      <c r="AQ51" s="1222"/>
      <c r="AR51" s="1222"/>
      <c r="AS51" s="1222"/>
      <c r="AT51" s="1222"/>
      <c r="AU51" s="1222"/>
      <c r="AV51" s="1222"/>
      <c r="AW51" s="1222"/>
      <c r="AX51" s="1222"/>
      <c r="AY51" s="1222"/>
      <c r="AZ51" s="1222"/>
      <c r="BA51" s="1222"/>
      <c r="BB51" s="1222" t="s">
        <v>611</v>
      </c>
      <c r="BC51" s="1222"/>
      <c r="BD51" s="1222"/>
      <c r="BE51" s="1222"/>
      <c r="BF51" s="1222"/>
      <c r="BG51" s="1222"/>
      <c r="BH51" s="1222"/>
      <c r="BI51" s="1222"/>
      <c r="BJ51" s="1222"/>
      <c r="BK51" s="1222"/>
      <c r="BL51" s="1222"/>
      <c r="BM51" s="1222"/>
      <c r="BN51" s="1222"/>
      <c r="BO51" s="1222"/>
      <c r="BP51" s="1223">
        <v>94.3</v>
      </c>
      <c r="BQ51" s="1223"/>
      <c r="BR51" s="1223"/>
      <c r="BS51" s="1223"/>
      <c r="BT51" s="1223"/>
      <c r="BU51" s="1223"/>
      <c r="BV51" s="1223"/>
      <c r="BW51" s="1223"/>
      <c r="BX51" s="1223">
        <v>97.4</v>
      </c>
      <c r="BY51" s="1223"/>
      <c r="BZ51" s="1223"/>
      <c r="CA51" s="1223"/>
      <c r="CB51" s="1223"/>
      <c r="CC51" s="1223"/>
      <c r="CD51" s="1223"/>
      <c r="CE51" s="1223"/>
      <c r="CF51" s="1223">
        <v>106.1</v>
      </c>
      <c r="CG51" s="1223"/>
      <c r="CH51" s="1223"/>
      <c r="CI51" s="1223"/>
      <c r="CJ51" s="1223"/>
      <c r="CK51" s="1223"/>
      <c r="CL51" s="1223"/>
      <c r="CM51" s="1223"/>
      <c r="CN51" s="1223">
        <v>102</v>
      </c>
      <c r="CO51" s="1223"/>
      <c r="CP51" s="1223"/>
      <c r="CQ51" s="1223"/>
      <c r="CR51" s="1223"/>
      <c r="CS51" s="1223"/>
      <c r="CT51" s="1223"/>
      <c r="CU51" s="1223"/>
      <c r="CV51" s="1223">
        <v>68.3</v>
      </c>
      <c r="CW51" s="1223"/>
      <c r="CX51" s="1223"/>
      <c r="CY51" s="1223"/>
      <c r="CZ51" s="1223"/>
      <c r="DA51" s="1223"/>
      <c r="DB51" s="1223"/>
      <c r="DC51" s="1223"/>
    </row>
    <row r="52" spans="1:109" x14ac:dyDescent="0.15">
      <c r="B52" s="251"/>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1"/>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612</v>
      </c>
      <c r="BC53" s="1222"/>
      <c r="BD53" s="1222"/>
      <c r="BE53" s="1222"/>
      <c r="BF53" s="1222"/>
      <c r="BG53" s="1222"/>
      <c r="BH53" s="1222"/>
      <c r="BI53" s="1222"/>
      <c r="BJ53" s="1222"/>
      <c r="BK53" s="1222"/>
      <c r="BL53" s="1222"/>
      <c r="BM53" s="1222"/>
      <c r="BN53" s="1222"/>
      <c r="BO53" s="1222"/>
      <c r="BP53" s="1223">
        <v>55</v>
      </c>
      <c r="BQ53" s="1223"/>
      <c r="BR53" s="1223"/>
      <c r="BS53" s="1223"/>
      <c r="BT53" s="1223"/>
      <c r="BU53" s="1223"/>
      <c r="BV53" s="1223"/>
      <c r="BW53" s="1223"/>
      <c r="BX53" s="1223">
        <v>57.1</v>
      </c>
      <c r="BY53" s="1223"/>
      <c r="BZ53" s="1223"/>
      <c r="CA53" s="1223"/>
      <c r="CB53" s="1223"/>
      <c r="CC53" s="1223"/>
      <c r="CD53" s="1223"/>
      <c r="CE53" s="1223"/>
      <c r="CF53" s="1223">
        <v>58.8</v>
      </c>
      <c r="CG53" s="1223"/>
      <c r="CH53" s="1223"/>
      <c r="CI53" s="1223"/>
      <c r="CJ53" s="1223"/>
      <c r="CK53" s="1223"/>
      <c r="CL53" s="1223"/>
      <c r="CM53" s="1223"/>
      <c r="CN53" s="1223">
        <v>60.8</v>
      </c>
      <c r="CO53" s="1223"/>
      <c r="CP53" s="1223"/>
      <c r="CQ53" s="1223"/>
      <c r="CR53" s="1223"/>
      <c r="CS53" s="1223"/>
      <c r="CT53" s="1223"/>
      <c r="CU53" s="1223"/>
      <c r="CV53" s="1223">
        <v>62.9</v>
      </c>
      <c r="CW53" s="1223"/>
      <c r="CX53" s="1223"/>
      <c r="CY53" s="1223"/>
      <c r="CZ53" s="1223"/>
      <c r="DA53" s="1223"/>
      <c r="DB53" s="1223"/>
      <c r="DC53" s="1223"/>
    </row>
    <row r="54" spans="1:109" x14ac:dyDescent="0.15">
      <c r="A54" s="1201"/>
      <c r="B54" s="251"/>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1"/>
      <c r="G55" s="1212"/>
      <c r="H55" s="1212"/>
      <c r="I55" s="1212"/>
      <c r="J55" s="1212"/>
      <c r="K55" s="1221"/>
      <c r="L55" s="1221"/>
      <c r="M55" s="1221"/>
      <c r="N55" s="1221"/>
      <c r="AN55" s="1218" t="s">
        <v>613</v>
      </c>
      <c r="AO55" s="1218"/>
      <c r="AP55" s="1218"/>
      <c r="AQ55" s="1218"/>
      <c r="AR55" s="1218"/>
      <c r="AS55" s="1218"/>
      <c r="AT55" s="1218"/>
      <c r="AU55" s="1218"/>
      <c r="AV55" s="1218"/>
      <c r="AW55" s="1218"/>
      <c r="AX55" s="1218"/>
      <c r="AY55" s="1218"/>
      <c r="AZ55" s="1218"/>
      <c r="BA55" s="1218"/>
      <c r="BB55" s="1222" t="s">
        <v>611</v>
      </c>
      <c r="BC55" s="1222"/>
      <c r="BD55" s="1222"/>
      <c r="BE55" s="1222"/>
      <c r="BF55" s="1222"/>
      <c r="BG55" s="1222"/>
      <c r="BH55" s="1222"/>
      <c r="BI55" s="1222"/>
      <c r="BJ55" s="1222"/>
      <c r="BK55" s="1222"/>
      <c r="BL55" s="1222"/>
      <c r="BM55" s="1222"/>
      <c r="BN55" s="1222"/>
      <c r="BO55" s="1222"/>
      <c r="BP55" s="1223">
        <v>0</v>
      </c>
      <c r="BQ55" s="1223"/>
      <c r="BR55" s="1223"/>
      <c r="BS55" s="1223"/>
      <c r="BT55" s="1223"/>
      <c r="BU55" s="1223"/>
      <c r="BV55" s="1223"/>
      <c r="BW55" s="1223"/>
      <c r="BX55" s="1223">
        <v>0</v>
      </c>
      <c r="BY55" s="1223"/>
      <c r="BZ55" s="1223"/>
      <c r="CA55" s="1223"/>
      <c r="CB55" s="1223"/>
      <c r="CC55" s="1223"/>
      <c r="CD55" s="1223"/>
      <c r="CE55" s="1223"/>
      <c r="CF55" s="1223">
        <v>0</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x14ac:dyDescent="0.15">
      <c r="A56" s="1201"/>
      <c r="B56" s="251"/>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47"/>
      <c r="AN57" s="1218"/>
      <c r="AO57" s="1218"/>
      <c r="AP57" s="1218"/>
      <c r="AQ57" s="1218"/>
      <c r="AR57" s="1218"/>
      <c r="AS57" s="1218"/>
      <c r="AT57" s="1218"/>
      <c r="AU57" s="1218"/>
      <c r="AV57" s="1218"/>
      <c r="AW57" s="1218"/>
      <c r="AX57" s="1218"/>
      <c r="AY57" s="1218"/>
      <c r="AZ57" s="1218"/>
      <c r="BA57" s="1218"/>
      <c r="BB57" s="1222" t="s">
        <v>612</v>
      </c>
      <c r="BC57" s="1222"/>
      <c r="BD57" s="1222"/>
      <c r="BE57" s="1222"/>
      <c r="BF57" s="1222"/>
      <c r="BG57" s="1222"/>
      <c r="BH57" s="1222"/>
      <c r="BI57" s="1222"/>
      <c r="BJ57" s="1222"/>
      <c r="BK57" s="1222"/>
      <c r="BL57" s="1222"/>
      <c r="BM57" s="1222"/>
      <c r="BN57" s="1222"/>
      <c r="BO57" s="1222"/>
      <c r="BP57" s="1223">
        <v>57.7</v>
      </c>
      <c r="BQ57" s="1223"/>
      <c r="BR57" s="1223"/>
      <c r="BS57" s="1223"/>
      <c r="BT57" s="1223"/>
      <c r="BU57" s="1223"/>
      <c r="BV57" s="1223"/>
      <c r="BW57" s="1223"/>
      <c r="BX57" s="1223">
        <v>59.3</v>
      </c>
      <c r="BY57" s="1223"/>
      <c r="BZ57" s="1223"/>
      <c r="CA57" s="1223"/>
      <c r="CB57" s="1223"/>
      <c r="CC57" s="1223"/>
      <c r="CD57" s="1223"/>
      <c r="CE57" s="1223"/>
      <c r="CF57" s="1223">
        <v>60.4</v>
      </c>
      <c r="CG57" s="1223"/>
      <c r="CH57" s="1223"/>
      <c r="CI57" s="1223"/>
      <c r="CJ57" s="1223"/>
      <c r="CK57" s="1223"/>
      <c r="CL57" s="1223"/>
      <c r="CM57" s="1223"/>
      <c r="CN57" s="1223">
        <v>61.1</v>
      </c>
      <c r="CO57" s="1223"/>
      <c r="CP57" s="1223"/>
      <c r="CQ57" s="1223"/>
      <c r="CR57" s="1223"/>
      <c r="CS57" s="1223"/>
      <c r="CT57" s="1223"/>
      <c r="CU57" s="1223"/>
      <c r="CV57" s="1223">
        <v>62.3</v>
      </c>
      <c r="CW57" s="1223"/>
      <c r="CX57" s="1223"/>
      <c r="CY57" s="1223"/>
      <c r="CZ57" s="1223"/>
      <c r="DA57" s="1223"/>
      <c r="DB57" s="1223"/>
      <c r="DC57" s="1223"/>
      <c r="DD57" s="1226"/>
      <c r="DE57" s="1224"/>
    </row>
    <row r="58" spans="1:109" s="1201" customFormat="1" x14ac:dyDescent="0.15">
      <c r="A58" s="247"/>
      <c r="B58" s="1224"/>
      <c r="G58" s="1212"/>
      <c r="H58" s="1212"/>
      <c r="I58" s="1225"/>
      <c r="J58" s="1225"/>
      <c r="K58" s="1221"/>
      <c r="L58" s="1221"/>
      <c r="M58" s="1221"/>
      <c r="N58" s="1221"/>
      <c r="AM58" s="247"/>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7"/>
    </row>
    <row r="63" spans="1:109" ht="17.25" x14ac:dyDescent="0.15">
      <c r="B63" s="304" t="s">
        <v>614</v>
      </c>
    </row>
    <row r="64" spans="1:109" x14ac:dyDescent="0.15">
      <c r="B64" s="251"/>
      <c r="G64" s="1200"/>
      <c r="I64" s="1232"/>
      <c r="J64" s="1232"/>
      <c r="K64" s="1232"/>
      <c r="L64" s="1232"/>
      <c r="M64" s="1232"/>
      <c r="N64" s="1233"/>
      <c r="AM64" s="1200"/>
      <c r="AN64" s="1200" t="s">
        <v>607</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1"/>
      <c r="AN65" s="1202" t="s">
        <v>615</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1"/>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1"/>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1"/>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1"/>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1"/>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1"/>
      <c r="G71" s="1237"/>
      <c r="I71" s="1238"/>
      <c r="J71" s="1235"/>
      <c r="K71" s="1235"/>
      <c r="L71" s="1236"/>
      <c r="M71" s="1235"/>
      <c r="N71" s="1236"/>
      <c r="AM71" s="1237"/>
      <c r="AN71" s="247" t="s">
        <v>609</v>
      </c>
    </row>
    <row r="72" spans="2:107" x14ac:dyDescent="0.15">
      <c r="B72" s="251"/>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570</v>
      </c>
      <c r="BQ72" s="1218"/>
      <c r="BR72" s="1218"/>
      <c r="BS72" s="1218"/>
      <c r="BT72" s="1218"/>
      <c r="BU72" s="1218"/>
      <c r="BV72" s="1218"/>
      <c r="BW72" s="1218"/>
      <c r="BX72" s="1218" t="s">
        <v>571</v>
      </c>
      <c r="BY72" s="1218"/>
      <c r="BZ72" s="1218"/>
      <c r="CA72" s="1218"/>
      <c r="CB72" s="1218"/>
      <c r="CC72" s="1218"/>
      <c r="CD72" s="1218"/>
      <c r="CE72" s="1218"/>
      <c r="CF72" s="1218" t="s">
        <v>572</v>
      </c>
      <c r="CG72" s="1218"/>
      <c r="CH72" s="1218"/>
      <c r="CI72" s="1218"/>
      <c r="CJ72" s="1218"/>
      <c r="CK72" s="1218"/>
      <c r="CL72" s="1218"/>
      <c r="CM72" s="1218"/>
      <c r="CN72" s="1218" t="s">
        <v>573</v>
      </c>
      <c r="CO72" s="1218"/>
      <c r="CP72" s="1218"/>
      <c r="CQ72" s="1218"/>
      <c r="CR72" s="1218"/>
      <c r="CS72" s="1218"/>
      <c r="CT72" s="1218"/>
      <c r="CU72" s="1218"/>
      <c r="CV72" s="1218" t="s">
        <v>574</v>
      </c>
      <c r="CW72" s="1218"/>
      <c r="CX72" s="1218"/>
      <c r="CY72" s="1218"/>
      <c r="CZ72" s="1218"/>
      <c r="DA72" s="1218"/>
      <c r="DB72" s="1218"/>
      <c r="DC72" s="1218"/>
    </row>
    <row r="73" spans="2:107" x14ac:dyDescent="0.15">
      <c r="B73" s="251"/>
      <c r="G73" s="1219"/>
      <c r="H73" s="1219"/>
      <c r="I73" s="1219"/>
      <c r="J73" s="1219"/>
      <c r="K73" s="1239"/>
      <c r="L73" s="1239"/>
      <c r="M73" s="1239"/>
      <c r="N73" s="1239"/>
      <c r="AM73" s="1211"/>
      <c r="AN73" s="1222" t="s">
        <v>610</v>
      </c>
      <c r="AO73" s="1222"/>
      <c r="AP73" s="1222"/>
      <c r="AQ73" s="1222"/>
      <c r="AR73" s="1222"/>
      <c r="AS73" s="1222"/>
      <c r="AT73" s="1222"/>
      <c r="AU73" s="1222"/>
      <c r="AV73" s="1222"/>
      <c r="AW73" s="1222"/>
      <c r="AX73" s="1222"/>
      <c r="AY73" s="1222"/>
      <c r="AZ73" s="1222"/>
      <c r="BA73" s="1222"/>
      <c r="BB73" s="1222" t="s">
        <v>611</v>
      </c>
      <c r="BC73" s="1222"/>
      <c r="BD73" s="1222"/>
      <c r="BE73" s="1222"/>
      <c r="BF73" s="1222"/>
      <c r="BG73" s="1222"/>
      <c r="BH73" s="1222"/>
      <c r="BI73" s="1222"/>
      <c r="BJ73" s="1222"/>
      <c r="BK73" s="1222"/>
      <c r="BL73" s="1222"/>
      <c r="BM73" s="1222"/>
      <c r="BN73" s="1222"/>
      <c r="BO73" s="1222"/>
      <c r="BP73" s="1223">
        <v>94.3</v>
      </c>
      <c r="BQ73" s="1223"/>
      <c r="BR73" s="1223"/>
      <c r="BS73" s="1223"/>
      <c r="BT73" s="1223"/>
      <c r="BU73" s="1223"/>
      <c r="BV73" s="1223"/>
      <c r="BW73" s="1223"/>
      <c r="BX73" s="1223">
        <v>97.4</v>
      </c>
      <c r="BY73" s="1223"/>
      <c r="BZ73" s="1223"/>
      <c r="CA73" s="1223"/>
      <c r="CB73" s="1223"/>
      <c r="CC73" s="1223"/>
      <c r="CD73" s="1223"/>
      <c r="CE73" s="1223"/>
      <c r="CF73" s="1223">
        <v>106.1</v>
      </c>
      <c r="CG73" s="1223"/>
      <c r="CH73" s="1223"/>
      <c r="CI73" s="1223"/>
      <c r="CJ73" s="1223"/>
      <c r="CK73" s="1223"/>
      <c r="CL73" s="1223"/>
      <c r="CM73" s="1223"/>
      <c r="CN73" s="1223">
        <v>102</v>
      </c>
      <c r="CO73" s="1223"/>
      <c r="CP73" s="1223"/>
      <c r="CQ73" s="1223"/>
      <c r="CR73" s="1223"/>
      <c r="CS73" s="1223"/>
      <c r="CT73" s="1223"/>
      <c r="CU73" s="1223"/>
      <c r="CV73" s="1223">
        <v>68.3</v>
      </c>
      <c r="CW73" s="1223"/>
      <c r="CX73" s="1223"/>
      <c r="CY73" s="1223"/>
      <c r="CZ73" s="1223"/>
      <c r="DA73" s="1223"/>
      <c r="DB73" s="1223"/>
      <c r="DC73" s="1223"/>
    </row>
    <row r="74" spans="2:107" x14ac:dyDescent="0.15">
      <c r="B74" s="251"/>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1"/>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616</v>
      </c>
      <c r="BC75" s="1222"/>
      <c r="BD75" s="1222"/>
      <c r="BE75" s="1222"/>
      <c r="BF75" s="1222"/>
      <c r="BG75" s="1222"/>
      <c r="BH75" s="1222"/>
      <c r="BI75" s="1222"/>
      <c r="BJ75" s="1222"/>
      <c r="BK75" s="1222"/>
      <c r="BL75" s="1222"/>
      <c r="BM75" s="1222"/>
      <c r="BN75" s="1222"/>
      <c r="BO75" s="1222"/>
      <c r="BP75" s="1223">
        <v>9.4</v>
      </c>
      <c r="BQ75" s="1223"/>
      <c r="BR75" s="1223"/>
      <c r="BS75" s="1223"/>
      <c r="BT75" s="1223"/>
      <c r="BU75" s="1223"/>
      <c r="BV75" s="1223"/>
      <c r="BW75" s="1223"/>
      <c r="BX75" s="1223">
        <v>8.9</v>
      </c>
      <c r="BY75" s="1223"/>
      <c r="BZ75" s="1223"/>
      <c r="CA75" s="1223"/>
      <c r="CB75" s="1223"/>
      <c r="CC75" s="1223"/>
      <c r="CD75" s="1223"/>
      <c r="CE75" s="1223"/>
      <c r="CF75" s="1223">
        <v>9.3000000000000007</v>
      </c>
      <c r="CG75" s="1223"/>
      <c r="CH75" s="1223"/>
      <c r="CI75" s="1223"/>
      <c r="CJ75" s="1223"/>
      <c r="CK75" s="1223"/>
      <c r="CL75" s="1223"/>
      <c r="CM75" s="1223"/>
      <c r="CN75" s="1223">
        <v>11.2</v>
      </c>
      <c r="CO75" s="1223"/>
      <c r="CP75" s="1223"/>
      <c r="CQ75" s="1223"/>
      <c r="CR75" s="1223"/>
      <c r="CS75" s="1223"/>
      <c r="CT75" s="1223"/>
      <c r="CU75" s="1223"/>
      <c r="CV75" s="1223">
        <v>12.5</v>
      </c>
      <c r="CW75" s="1223"/>
      <c r="CX75" s="1223"/>
      <c r="CY75" s="1223"/>
      <c r="CZ75" s="1223"/>
      <c r="DA75" s="1223"/>
      <c r="DB75" s="1223"/>
      <c r="DC75" s="1223"/>
    </row>
    <row r="76" spans="2:107" x14ac:dyDescent="0.15">
      <c r="B76" s="251"/>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1"/>
      <c r="G77" s="1212"/>
      <c r="H77" s="1212"/>
      <c r="I77" s="1212"/>
      <c r="J77" s="1212"/>
      <c r="K77" s="1239"/>
      <c r="L77" s="1239"/>
      <c r="M77" s="1239"/>
      <c r="N77" s="1239"/>
      <c r="AN77" s="1218" t="s">
        <v>613</v>
      </c>
      <c r="AO77" s="1218"/>
      <c r="AP77" s="1218"/>
      <c r="AQ77" s="1218"/>
      <c r="AR77" s="1218"/>
      <c r="AS77" s="1218"/>
      <c r="AT77" s="1218"/>
      <c r="AU77" s="1218"/>
      <c r="AV77" s="1218"/>
      <c r="AW77" s="1218"/>
      <c r="AX77" s="1218"/>
      <c r="AY77" s="1218"/>
      <c r="AZ77" s="1218"/>
      <c r="BA77" s="1218"/>
      <c r="BB77" s="1222" t="s">
        <v>611</v>
      </c>
      <c r="BC77" s="1222"/>
      <c r="BD77" s="1222"/>
      <c r="BE77" s="1222"/>
      <c r="BF77" s="1222"/>
      <c r="BG77" s="1222"/>
      <c r="BH77" s="1222"/>
      <c r="BI77" s="1222"/>
      <c r="BJ77" s="1222"/>
      <c r="BK77" s="1222"/>
      <c r="BL77" s="1222"/>
      <c r="BM77" s="1222"/>
      <c r="BN77" s="1222"/>
      <c r="BO77" s="1222"/>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x14ac:dyDescent="0.15">
      <c r="B78" s="251"/>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1"/>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616</v>
      </c>
      <c r="BC79" s="1222"/>
      <c r="BD79" s="1222"/>
      <c r="BE79" s="1222"/>
      <c r="BF79" s="1222"/>
      <c r="BG79" s="1222"/>
      <c r="BH79" s="1222"/>
      <c r="BI79" s="1222"/>
      <c r="BJ79" s="1222"/>
      <c r="BK79" s="1222"/>
      <c r="BL79" s="1222"/>
      <c r="BM79" s="1222"/>
      <c r="BN79" s="1222"/>
      <c r="BO79" s="1222"/>
      <c r="BP79" s="1223">
        <v>7.1</v>
      </c>
      <c r="BQ79" s="1223"/>
      <c r="BR79" s="1223"/>
      <c r="BS79" s="1223"/>
      <c r="BT79" s="1223"/>
      <c r="BU79" s="1223"/>
      <c r="BV79" s="1223"/>
      <c r="BW79" s="1223"/>
      <c r="BX79" s="1223">
        <v>7.1</v>
      </c>
      <c r="BY79" s="1223"/>
      <c r="BZ79" s="1223"/>
      <c r="CA79" s="1223"/>
      <c r="CB79" s="1223"/>
      <c r="CC79" s="1223"/>
      <c r="CD79" s="1223"/>
      <c r="CE79" s="1223"/>
      <c r="CF79" s="1223">
        <v>7.3</v>
      </c>
      <c r="CG79" s="1223"/>
      <c r="CH79" s="1223"/>
      <c r="CI79" s="1223"/>
      <c r="CJ79" s="1223"/>
      <c r="CK79" s="1223"/>
      <c r="CL79" s="1223"/>
      <c r="CM79" s="1223"/>
      <c r="CN79" s="1223">
        <v>7.4</v>
      </c>
      <c r="CO79" s="1223"/>
      <c r="CP79" s="1223"/>
      <c r="CQ79" s="1223"/>
      <c r="CR79" s="1223"/>
      <c r="CS79" s="1223"/>
      <c r="CT79" s="1223"/>
      <c r="CU79" s="1223"/>
      <c r="CV79" s="1223">
        <v>7.5</v>
      </c>
      <c r="CW79" s="1223"/>
      <c r="CX79" s="1223"/>
      <c r="CY79" s="1223"/>
      <c r="CZ79" s="1223"/>
      <c r="DA79" s="1223"/>
      <c r="DB79" s="1223"/>
      <c r="DC79" s="1223"/>
    </row>
    <row r="80" spans="2:107" x14ac:dyDescent="0.15">
      <c r="B80" s="251"/>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1"/>
    </row>
    <row r="82" spans="2:109" ht="17.25" x14ac:dyDescent="0.15">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TueGpSmHZoyM5mCr/C7+v9ev5BAWZa9ISW8TREVvoKJgPJnP9oOog4+ZndTQD3KaYG8wCakXRm3GXCnFE1lmdg==" saltValue="/H6YF0GEe7LyrHBqp+1B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8CB8-8E6E-42E5-ACF2-26241540E580}">
  <sheetPr>
    <pageSetUpPr fitToPage="1"/>
  </sheetPr>
  <dimension ref="A1:DR125"/>
  <sheetViews>
    <sheetView showGridLines="0" topLeftCell="A97" zoomScaleNormal="100" zoomScaleSheetLayoutView="70" workbookViewId="0">
      <selection activeCell="AG113" sqref="AG113"/>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518</v>
      </c>
    </row>
  </sheetData>
  <sheetProtection algorithmName="SHA-512" hashValue="VVaiUTYu1ogej7Bv9aWzQiecg467nUfnrl97R/B/JyUitlTltkIHX8Zbd7xwYiKSjDGmLuIdlxEcu4xbnbFsiA==" saltValue="H9K2tF61OF1ugrvouWv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5E9A3-3382-47B4-9F92-EC403811A24E}">
  <sheetPr>
    <pageSetUpPr fitToPage="1"/>
  </sheetPr>
  <dimension ref="A1:DR125"/>
  <sheetViews>
    <sheetView showGridLines="0" tabSelected="1" topLeftCell="A97" zoomScaleNormal="100" zoomScaleSheetLayoutView="55" workbookViewId="0">
      <selection activeCell="AF91" sqref="AF91"/>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518</v>
      </c>
    </row>
  </sheetData>
  <sheetProtection algorithmName="SHA-512" hashValue="V1cY5r/nQ0IwLFqr37ZNwMyFtfAV+zl4E6XoA+IenY5/ghePjWbaqfvZSM7d+FiIIdctTdFWr15zqy58VWxd+Q==" saltValue="wVqnEMNTIql9aMufOBWO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568</v>
      </c>
      <c r="G2" s="146"/>
      <c r="H2" s="147"/>
    </row>
    <row r="3" spans="1:8" x14ac:dyDescent="0.15">
      <c r="A3" s="143" t="s">
        <v>561</v>
      </c>
      <c r="B3" s="148"/>
      <c r="C3" s="149"/>
      <c r="D3" s="150">
        <v>211088</v>
      </c>
      <c r="E3" s="151"/>
      <c r="F3" s="152">
        <v>291173</v>
      </c>
      <c r="G3" s="153"/>
      <c r="H3" s="154"/>
    </row>
    <row r="4" spans="1:8" x14ac:dyDescent="0.15">
      <c r="A4" s="155"/>
      <c r="B4" s="156"/>
      <c r="C4" s="157"/>
      <c r="D4" s="158">
        <v>74532</v>
      </c>
      <c r="E4" s="159"/>
      <c r="F4" s="160">
        <v>119071</v>
      </c>
      <c r="G4" s="161"/>
      <c r="H4" s="162"/>
    </row>
    <row r="5" spans="1:8" x14ac:dyDescent="0.15">
      <c r="A5" s="143" t="s">
        <v>563</v>
      </c>
      <c r="B5" s="148"/>
      <c r="C5" s="149"/>
      <c r="D5" s="150">
        <v>200158</v>
      </c>
      <c r="E5" s="151"/>
      <c r="F5" s="152">
        <v>271581</v>
      </c>
      <c r="G5" s="153"/>
      <c r="H5" s="154"/>
    </row>
    <row r="6" spans="1:8" x14ac:dyDescent="0.15">
      <c r="A6" s="155"/>
      <c r="B6" s="156"/>
      <c r="C6" s="157"/>
      <c r="D6" s="158">
        <v>54856</v>
      </c>
      <c r="E6" s="159"/>
      <c r="F6" s="160">
        <v>117844</v>
      </c>
      <c r="G6" s="161"/>
      <c r="H6" s="162"/>
    </row>
    <row r="7" spans="1:8" x14ac:dyDescent="0.15">
      <c r="A7" s="143" t="s">
        <v>564</v>
      </c>
      <c r="B7" s="148"/>
      <c r="C7" s="149"/>
      <c r="D7" s="150">
        <v>274793</v>
      </c>
      <c r="E7" s="151"/>
      <c r="F7" s="152">
        <v>268375</v>
      </c>
      <c r="G7" s="153"/>
      <c r="H7" s="154"/>
    </row>
    <row r="8" spans="1:8" x14ac:dyDescent="0.15">
      <c r="A8" s="155"/>
      <c r="B8" s="156"/>
      <c r="C8" s="157"/>
      <c r="D8" s="158">
        <v>65593</v>
      </c>
      <c r="E8" s="159"/>
      <c r="F8" s="160">
        <v>119602</v>
      </c>
      <c r="G8" s="161"/>
      <c r="H8" s="162"/>
    </row>
    <row r="9" spans="1:8" x14ac:dyDescent="0.15">
      <c r="A9" s="143" t="s">
        <v>565</v>
      </c>
      <c r="B9" s="148"/>
      <c r="C9" s="149"/>
      <c r="D9" s="150">
        <v>246917</v>
      </c>
      <c r="E9" s="151"/>
      <c r="F9" s="152">
        <v>301035</v>
      </c>
      <c r="G9" s="153"/>
      <c r="H9" s="154"/>
    </row>
    <row r="10" spans="1:8" x14ac:dyDescent="0.15">
      <c r="A10" s="155"/>
      <c r="B10" s="156"/>
      <c r="C10" s="157"/>
      <c r="D10" s="158">
        <v>52312</v>
      </c>
      <c r="E10" s="159"/>
      <c r="F10" s="160">
        <v>154376</v>
      </c>
      <c r="G10" s="161"/>
      <c r="H10" s="162"/>
    </row>
    <row r="11" spans="1:8" x14ac:dyDescent="0.15">
      <c r="A11" s="143" t="s">
        <v>566</v>
      </c>
      <c r="B11" s="148"/>
      <c r="C11" s="149"/>
      <c r="D11" s="150">
        <v>271458</v>
      </c>
      <c r="E11" s="151"/>
      <c r="F11" s="152">
        <v>277467</v>
      </c>
      <c r="G11" s="153"/>
      <c r="H11" s="154"/>
    </row>
    <row r="12" spans="1:8" x14ac:dyDescent="0.15">
      <c r="A12" s="155"/>
      <c r="B12" s="156"/>
      <c r="C12" s="163"/>
      <c r="D12" s="158">
        <v>95724</v>
      </c>
      <c r="E12" s="159"/>
      <c r="F12" s="160">
        <v>128378</v>
      </c>
      <c r="G12" s="161"/>
      <c r="H12" s="162"/>
    </row>
    <row r="13" spans="1:8" x14ac:dyDescent="0.15">
      <c r="A13" s="143"/>
      <c r="B13" s="148"/>
      <c r="C13" s="149"/>
      <c r="D13" s="150">
        <v>240883</v>
      </c>
      <c r="E13" s="151"/>
      <c r="F13" s="152">
        <v>281926</v>
      </c>
      <c r="G13" s="164"/>
      <c r="H13" s="154"/>
    </row>
    <row r="14" spans="1:8" x14ac:dyDescent="0.15">
      <c r="A14" s="155"/>
      <c r="B14" s="156"/>
      <c r="C14" s="157"/>
      <c r="D14" s="158">
        <v>68603</v>
      </c>
      <c r="E14" s="159"/>
      <c r="F14" s="160">
        <v>127854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3.88</v>
      </c>
      <c r="C19" s="165">
        <f>ROUND(VALUE(SUBSTITUTE(実質収支比率等に係る経年分析!G$48,"▲","-")),2)</f>
        <v>3.97</v>
      </c>
      <c r="D19" s="165">
        <f>ROUND(VALUE(SUBSTITUTE(実質収支比率等に係る経年分析!H$48,"▲","-")),2)</f>
        <v>2.88</v>
      </c>
      <c r="E19" s="165">
        <f>ROUND(VALUE(SUBSTITUTE(実質収支比率等に係る経年分析!I$48,"▲","-")),2)</f>
        <v>2.5299999999999998</v>
      </c>
      <c r="F19" s="165">
        <f>ROUND(VALUE(SUBSTITUTE(実質収支比率等に係る経年分析!J$48,"▲","-")),2)</f>
        <v>5.27</v>
      </c>
    </row>
    <row r="20" spans="1:11" x14ac:dyDescent="0.15">
      <c r="A20" s="165" t="s">
        <v>54</v>
      </c>
      <c r="B20" s="165">
        <f>ROUND(VALUE(SUBSTITUTE(実質収支比率等に係る経年分析!F$47,"▲","-")),2)</f>
        <v>6.24</v>
      </c>
      <c r="C20" s="165">
        <f>ROUND(VALUE(SUBSTITUTE(実質収支比率等に係る経年分析!G$47,"▲","-")),2)</f>
        <v>4.0999999999999996</v>
      </c>
      <c r="D20" s="165">
        <f>ROUND(VALUE(SUBSTITUTE(実質収支比率等に係る経年分析!H$47,"▲","-")),2)</f>
        <v>1.02</v>
      </c>
      <c r="E20" s="165">
        <f>ROUND(VALUE(SUBSTITUTE(実質収支比率等に係る経年分析!I$47,"▲","-")),2)</f>
        <v>1.42</v>
      </c>
      <c r="F20" s="165">
        <f>ROUND(VALUE(SUBSTITUTE(実質収支比率等に係る経年分析!J$47,"▲","-")),2)</f>
        <v>5.57</v>
      </c>
    </row>
    <row r="21" spans="1:11" x14ac:dyDescent="0.15">
      <c r="A21" s="165" t="s">
        <v>55</v>
      </c>
      <c r="B21" s="165">
        <f>IF(ISNUMBER(VALUE(SUBSTITUTE(実質収支比率等に係る経年分析!F$49,"▲","-"))),ROUND(VALUE(SUBSTITUTE(実質収支比率等に係る経年分析!F$49,"▲","-")),2),NA())</f>
        <v>-1.78</v>
      </c>
      <c r="C21" s="165">
        <f>IF(ISNUMBER(VALUE(SUBSTITUTE(実質収支比率等に係る経年分析!G$49,"▲","-"))),ROUND(VALUE(SUBSTITUTE(実質収支比率等に係る経年分析!G$49,"▲","-")),2),NA())</f>
        <v>-2.08</v>
      </c>
      <c r="D21" s="165">
        <f>IF(ISNUMBER(VALUE(SUBSTITUTE(実質収支比率等に係る経年分析!H$49,"▲","-"))),ROUND(VALUE(SUBSTITUTE(実質収支比率等に係る経年分析!H$49,"▲","-")),2),NA())</f>
        <v>-4.22</v>
      </c>
      <c r="E21" s="165">
        <f>IF(ISNUMBER(VALUE(SUBSTITUTE(実質収支比率等に係る経年分析!I$49,"▲","-"))),ROUND(VALUE(SUBSTITUTE(実質収支比率等に係る経年分析!I$49,"▲","-")),2),NA())</f>
        <v>0.26</v>
      </c>
      <c r="F21" s="165">
        <f>IF(ISNUMBER(VALUE(SUBSTITUTE(実質収支比率等に係る経年分析!J$49,"▲","-"))),ROUND(VALUE(SUBSTITUTE(実質収支比率等に係る経年分析!J$49,"▲","-")),2),NA())</f>
        <v>7.14</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0.43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0.35</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0.13</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利尻町港湾事業特別会計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0.05</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0.06</v>
      </c>
    </row>
    <row r="30" spans="1:11" x14ac:dyDescent="0.15">
      <c r="A30" s="166" t="str">
        <f>IF(連結実質赤字比率に係る赤字・黒字の構成分析!C$40="",NA(),連結実質赤字比率に係る赤字・黒字の構成分析!C$40)</f>
        <v>利尻町漁業集落排水施設事業特別会計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7.0000000000000007E-2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7.0000000000000007E-2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0.08</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x14ac:dyDescent="0.15">
      <c r="A31" s="166" t="str">
        <f>IF(連結実質赤字比率に係る赤字・黒字の構成分析!C$39="",NA(),連結実質赤字比率に係る赤字・黒字の構成分析!C$39)</f>
        <v>利尻町簡易水道特別会計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x14ac:dyDescent="0.15">
      <c r="A32" s="166" t="str">
        <f>IF(連結実質赤字比率に係る赤字・黒字の構成分析!C$38="",NA(),連結実質赤字比率に係る赤字・黒字の構成分析!C$38)</f>
        <v>利尻町特別養護老人ホーム特別会計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0.24</v>
      </c>
    </row>
    <row r="33" spans="1:16" x14ac:dyDescent="0.15">
      <c r="A33" s="166" t="str">
        <f>IF(連結実質赤字比率に係る赤字・黒字の構成分析!C$37="",NA(),連結実質赤字比率に係る赤字・黒字の構成分析!C$37)</f>
        <v>利尻町介護保険特別会計（介護保険事業勘定）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0.63</v>
      </c>
    </row>
    <row r="34" spans="1:16" x14ac:dyDescent="0.15">
      <c r="A34" s="166" t="str">
        <f>IF(連結実質赤字比率に係る赤字・黒字の構成分析!C$36="",NA(),連結実質赤字比率に係る赤字・黒字の構成分析!C$36)</f>
        <v>利尻町国民健康保険事業特別会計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1.71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1.76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1.91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1.45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1.06</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3.88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2.88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5.26</v>
      </c>
    </row>
    <row r="36" spans="1:16" x14ac:dyDescent="0.15">
      <c r="A36" s="166" t="str">
        <f>IF(連結実質赤字比率に係る赤字・黒字の構成分析!C$34="",NA(),連結実質赤字比率に係る赤字・黒字の構成分析!C$34)</f>
        <v>利尻町砕石事業会計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14.21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15.43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14.05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9.6</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418</v>
      </c>
      <c r="E42" s="167"/>
      <c r="F42" s="167"/>
      <c r="G42" s="167">
        <f>'実質公債費比率（分子）の構造'!L$52</f>
        <v>426</v>
      </c>
      <c r="H42" s="167"/>
      <c r="I42" s="167"/>
      <c r="J42" s="167">
        <f>'実質公債費比率（分子）の構造'!M$52</f>
        <v>422</v>
      </c>
      <c r="K42" s="167"/>
      <c r="L42" s="167"/>
      <c r="M42" s="167">
        <f>'実質公債費比率（分子）の構造'!N$52</f>
        <v>471</v>
      </c>
      <c r="N42" s="167"/>
      <c r="O42" s="167"/>
      <c r="P42" s="167">
        <f>'実質公債費比率（分子）の構造'!O$52</f>
        <v>470</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4</v>
      </c>
      <c r="C44" s="167"/>
      <c r="D44" s="167"/>
      <c r="E44" s="167">
        <f>'実質公債費比率（分子）の構造'!L$50</f>
        <v>1</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13</v>
      </c>
      <c r="C45" s="167"/>
      <c r="D45" s="167"/>
      <c r="E45" s="167">
        <f>'実質公債費比率（分子）の構造'!L$49</f>
        <v>18</v>
      </c>
      <c r="F45" s="167"/>
      <c r="G45" s="167"/>
      <c r="H45" s="167">
        <f>'実質公債費比率（分子）の構造'!M$49</f>
        <v>20</v>
      </c>
      <c r="I45" s="167"/>
      <c r="J45" s="167"/>
      <c r="K45" s="167">
        <f>'実質公債費比率（分子）の構造'!N$49</f>
        <v>20</v>
      </c>
      <c r="L45" s="167"/>
      <c r="M45" s="167"/>
      <c r="N45" s="167">
        <f>'実質公債費比率（分子）の構造'!O$49</f>
        <v>21</v>
      </c>
      <c r="O45" s="167"/>
      <c r="P45" s="167"/>
    </row>
    <row r="46" spans="1:16" x14ac:dyDescent="0.15">
      <c r="A46" s="167" t="s">
        <v>66</v>
      </c>
      <c r="B46" s="167">
        <f>'実質公債費比率（分子）の構造'!K$48</f>
        <v>83</v>
      </c>
      <c r="C46" s="167"/>
      <c r="D46" s="167"/>
      <c r="E46" s="167">
        <f>'実質公債費比率（分子）の構造'!L$48</f>
        <v>104</v>
      </c>
      <c r="F46" s="167"/>
      <c r="G46" s="167"/>
      <c r="H46" s="167">
        <f>'実質公債費比率（分子）の構造'!M$48</f>
        <v>108</v>
      </c>
      <c r="I46" s="167"/>
      <c r="J46" s="167"/>
      <c r="K46" s="167">
        <f>'実質公債費比率（分子）の構造'!N$48</f>
        <v>104</v>
      </c>
      <c r="L46" s="167"/>
      <c r="M46" s="167"/>
      <c r="N46" s="167">
        <f>'実質公債費比率（分子）の構造'!O$48</f>
        <v>109</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451</v>
      </c>
      <c r="C49" s="167"/>
      <c r="D49" s="167"/>
      <c r="E49" s="167">
        <f>'実質公債費比率（分子）の構造'!L$45</f>
        <v>463</v>
      </c>
      <c r="F49" s="167"/>
      <c r="G49" s="167"/>
      <c r="H49" s="167">
        <f>'実質公債費比率（分子）の構造'!M$45</f>
        <v>471</v>
      </c>
      <c r="I49" s="167"/>
      <c r="J49" s="167"/>
      <c r="K49" s="167">
        <f>'実質公債費比率（分子）の構造'!N$45</f>
        <v>586</v>
      </c>
      <c r="L49" s="167"/>
      <c r="M49" s="167"/>
      <c r="N49" s="167">
        <f>'実質公債費比率（分子）の構造'!O$45</f>
        <v>597</v>
      </c>
      <c r="O49" s="167"/>
      <c r="P49" s="167"/>
    </row>
    <row r="50" spans="1:16" x14ac:dyDescent="0.15">
      <c r="A50" s="167" t="s">
        <v>70</v>
      </c>
      <c r="B50" s="167" t="e">
        <f>NA()</f>
        <v>#N/A</v>
      </c>
      <c r="C50" s="167">
        <f>IF(ISNUMBER('実質公債費比率（分子）の構造'!K$53),'実質公債費比率（分子）の構造'!K$53,NA())</f>
        <v>133</v>
      </c>
      <c r="D50" s="167" t="e">
        <f>NA()</f>
        <v>#N/A</v>
      </c>
      <c r="E50" s="167" t="e">
        <f>NA()</f>
        <v>#N/A</v>
      </c>
      <c r="F50" s="167">
        <f>IF(ISNUMBER('実質公債費比率（分子）の構造'!L$53),'実質公債費比率（分子）の構造'!L$53,NA())</f>
        <v>160</v>
      </c>
      <c r="G50" s="167" t="e">
        <f>NA()</f>
        <v>#N/A</v>
      </c>
      <c r="H50" s="167" t="e">
        <f>NA()</f>
        <v>#N/A</v>
      </c>
      <c r="I50" s="167">
        <f>IF(ISNUMBER('実質公債費比率（分子）の構造'!M$53),'実質公債費比率（分子）の構造'!M$53,NA())</f>
        <v>177</v>
      </c>
      <c r="J50" s="167" t="e">
        <f>NA()</f>
        <v>#N/A</v>
      </c>
      <c r="K50" s="167" t="e">
        <f>NA()</f>
        <v>#N/A</v>
      </c>
      <c r="L50" s="167">
        <f>IF(ISNUMBER('実質公債費比率（分子）の構造'!N$53),'実質公債費比率（分子）の構造'!N$53,NA())</f>
        <v>239</v>
      </c>
      <c r="M50" s="167" t="e">
        <f>NA()</f>
        <v>#N/A</v>
      </c>
      <c r="N50" s="167" t="e">
        <f>NA()</f>
        <v>#N/A</v>
      </c>
      <c r="O50" s="167">
        <f>IF(ISNUMBER('実質公債費比率（分子）の構造'!O$53),'実質公債費比率（分子）の構造'!O$53,NA())</f>
        <v>257</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4403</v>
      </c>
      <c r="E56" s="166"/>
      <c r="F56" s="166"/>
      <c r="G56" s="166">
        <f>'将来負担比率（分子）の構造'!J$52</f>
        <v>4452</v>
      </c>
      <c r="H56" s="166"/>
      <c r="I56" s="166"/>
      <c r="J56" s="166">
        <f>'将来負担比率（分子）の構造'!K$52</f>
        <v>4369</v>
      </c>
      <c r="K56" s="166"/>
      <c r="L56" s="166"/>
      <c r="M56" s="166">
        <f>'将来負担比率（分子）の構造'!L$52</f>
        <v>4338</v>
      </c>
      <c r="N56" s="166"/>
      <c r="O56" s="166"/>
      <c r="P56" s="166">
        <f>'将来負担比率（分子）の構造'!M$52</f>
        <v>4271</v>
      </c>
    </row>
    <row r="57" spans="1:16" x14ac:dyDescent="0.15">
      <c r="A57" s="166" t="s">
        <v>41</v>
      </c>
      <c r="B57" s="166"/>
      <c r="C57" s="166"/>
      <c r="D57" s="166">
        <f>'将来負担比率（分子）の構造'!I$51</f>
        <v>90</v>
      </c>
      <c r="E57" s="166"/>
      <c r="F57" s="166"/>
      <c r="G57" s="166">
        <f>'将来負担比率（分子）の構造'!J$51</f>
        <v>88</v>
      </c>
      <c r="H57" s="166"/>
      <c r="I57" s="166"/>
      <c r="J57" s="166">
        <f>'将来負担比率（分子）の構造'!K$51</f>
        <v>131</v>
      </c>
      <c r="K57" s="166"/>
      <c r="L57" s="166"/>
      <c r="M57" s="166">
        <f>'将来負担比率（分子）の構造'!L$51</f>
        <v>127</v>
      </c>
      <c r="N57" s="166"/>
      <c r="O57" s="166"/>
      <c r="P57" s="166">
        <f>'将来負担比率（分子）の構造'!M$51</f>
        <v>120</v>
      </c>
    </row>
    <row r="58" spans="1:16" x14ac:dyDescent="0.15">
      <c r="A58" s="166" t="s">
        <v>40</v>
      </c>
      <c r="B58" s="166"/>
      <c r="C58" s="166"/>
      <c r="D58" s="166">
        <f>'将来負担比率（分子）の構造'!I$50</f>
        <v>412</v>
      </c>
      <c r="E58" s="166"/>
      <c r="F58" s="166"/>
      <c r="G58" s="166">
        <f>'将来負担比率（分子）の構造'!J$50</f>
        <v>409</v>
      </c>
      <c r="H58" s="166"/>
      <c r="I58" s="166"/>
      <c r="J58" s="166">
        <f>'将来負担比率（分子）の構造'!K$50</f>
        <v>306</v>
      </c>
      <c r="K58" s="166"/>
      <c r="L58" s="166"/>
      <c r="M58" s="166">
        <f>'将来負担比率（分子）の構造'!L$50</f>
        <v>334</v>
      </c>
      <c r="N58" s="166"/>
      <c r="O58" s="166"/>
      <c r="P58" s="166">
        <f>'将来負担比率（分子）の構造'!M$50</f>
        <v>683</v>
      </c>
    </row>
    <row r="59" spans="1:16" x14ac:dyDescent="0.15">
      <c r="A59" s="166" t="s">
        <v>38</v>
      </c>
      <c r="B59" s="166">
        <f>'将来負担比率（分子）の構造'!I$49</f>
        <v>1</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356</v>
      </c>
      <c r="C62" s="166"/>
      <c r="D62" s="166"/>
      <c r="E62" s="166">
        <f>'将来負担比率（分子）の構造'!J$45</f>
        <v>305</v>
      </c>
      <c r="F62" s="166"/>
      <c r="G62" s="166"/>
      <c r="H62" s="166">
        <f>'将来負担比率（分子）の構造'!K$45</f>
        <v>325</v>
      </c>
      <c r="I62" s="166"/>
      <c r="J62" s="166"/>
      <c r="K62" s="166">
        <f>'将来負担比率（分子）の構造'!L$45</f>
        <v>337</v>
      </c>
      <c r="L62" s="166"/>
      <c r="M62" s="166"/>
      <c r="N62" s="166">
        <f>'将来負担比率（分子）の構造'!M$45</f>
        <v>310</v>
      </c>
      <c r="O62" s="166"/>
      <c r="P62" s="166"/>
    </row>
    <row r="63" spans="1:16" x14ac:dyDescent="0.15">
      <c r="A63" s="166" t="s">
        <v>33</v>
      </c>
      <c r="B63" s="166">
        <f>'将来負担比率（分子）の構造'!I$44</f>
        <v>148</v>
      </c>
      <c r="C63" s="166"/>
      <c r="D63" s="166"/>
      <c r="E63" s="166">
        <f>'将来負担比率（分子）の構造'!J$44</f>
        <v>154</v>
      </c>
      <c r="F63" s="166"/>
      <c r="G63" s="166"/>
      <c r="H63" s="166">
        <f>'将来負担比率（分子）の構造'!K$44</f>
        <v>180</v>
      </c>
      <c r="I63" s="166"/>
      <c r="J63" s="166"/>
      <c r="K63" s="166">
        <f>'将来負担比率（分子）の構造'!L$44</f>
        <v>213</v>
      </c>
      <c r="L63" s="166"/>
      <c r="M63" s="166"/>
      <c r="N63" s="166">
        <f>'将来負担比率（分子）の構造'!M$44</f>
        <v>174</v>
      </c>
      <c r="O63" s="166"/>
      <c r="P63" s="166"/>
    </row>
    <row r="64" spans="1:16" x14ac:dyDescent="0.15">
      <c r="A64" s="166" t="s">
        <v>32</v>
      </c>
      <c r="B64" s="166">
        <f>'将来負担比率（分子）の構造'!I$43</f>
        <v>1206</v>
      </c>
      <c r="C64" s="166"/>
      <c r="D64" s="166"/>
      <c r="E64" s="166">
        <f>'将来負担比率（分子）の構造'!J$43</f>
        <v>1180</v>
      </c>
      <c r="F64" s="166"/>
      <c r="G64" s="166"/>
      <c r="H64" s="166">
        <f>'将来負担比率（分子）の構造'!K$43</f>
        <v>1163</v>
      </c>
      <c r="I64" s="166"/>
      <c r="J64" s="166"/>
      <c r="K64" s="166">
        <f>'将来負担比率（分子）の構造'!L$43</f>
        <v>1191</v>
      </c>
      <c r="L64" s="166"/>
      <c r="M64" s="166"/>
      <c r="N64" s="166">
        <f>'将来負担比率（分子）の構造'!M$43</f>
        <v>1179</v>
      </c>
      <c r="O64" s="166"/>
      <c r="P64" s="166"/>
    </row>
    <row r="65" spans="1:16" x14ac:dyDescent="0.15">
      <c r="A65" s="166" t="s">
        <v>31</v>
      </c>
      <c r="B65" s="166">
        <f>'将来負担比率（分子）の構造'!I$42</f>
        <v>2</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4799</v>
      </c>
      <c r="C66" s="166"/>
      <c r="D66" s="166"/>
      <c r="E66" s="166">
        <f>'将来負担比率（分子）の構造'!J$41</f>
        <v>4946</v>
      </c>
      <c r="F66" s="166"/>
      <c r="G66" s="166"/>
      <c r="H66" s="166">
        <f>'将来負担比率（分子）の構造'!K$41</f>
        <v>4910</v>
      </c>
      <c r="I66" s="166"/>
      <c r="J66" s="166"/>
      <c r="K66" s="166">
        <f>'将来負担比率（分子）の構造'!L$41</f>
        <v>4842</v>
      </c>
      <c r="L66" s="166"/>
      <c r="M66" s="166"/>
      <c r="N66" s="166">
        <f>'将来負担比率（分子）の構造'!M$41</f>
        <v>4709</v>
      </c>
      <c r="O66" s="166"/>
      <c r="P66" s="166"/>
    </row>
    <row r="67" spans="1:16" x14ac:dyDescent="0.15">
      <c r="A67" s="166" t="s">
        <v>74</v>
      </c>
      <c r="B67" s="166" t="e">
        <f>NA()</f>
        <v>#N/A</v>
      </c>
      <c r="C67" s="166">
        <f>IF(ISNUMBER('将来負担比率（分子）の構造'!I$53), IF('将来負担比率（分子）の構造'!I$53 &lt; 0, 0, '将来負担比率（分子）の構造'!I$53), NA())</f>
        <v>1606</v>
      </c>
      <c r="D67" s="166" t="e">
        <f>NA()</f>
        <v>#N/A</v>
      </c>
      <c r="E67" s="166" t="e">
        <f>NA()</f>
        <v>#N/A</v>
      </c>
      <c r="F67" s="166">
        <f>IF(ISNUMBER('将来負担比率（分子）の構造'!J$53), IF('将来負担比率（分子）の構造'!J$53 &lt; 0, 0, '将来負担比率（分子）の構造'!J$53), NA())</f>
        <v>1637</v>
      </c>
      <c r="G67" s="166" t="e">
        <f>NA()</f>
        <v>#N/A</v>
      </c>
      <c r="H67" s="166" t="e">
        <f>NA()</f>
        <v>#N/A</v>
      </c>
      <c r="I67" s="166">
        <f>IF(ISNUMBER('将来負担比率（分子）の構造'!K$53), IF('将来負担比率（分子）の構造'!K$53 &lt; 0, 0, '将来負担比率（分子）の構造'!K$53), NA())</f>
        <v>1773</v>
      </c>
      <c r="J67" s="166" t="e">
        <f>NA()</f>
        <v>#N/A</v>
      </c>
      <c r="K67" s="166" t="e">
        <f>NA()</f>
        <v>#N/A</v>
      </c>
      <c r="L67" s="166">
        <f>IF(ISNUMBER('将来負担比率（分子）の構造'!L$53), IF('将来負担比率（分子）の構造'!L$53 &lt; 0, 0, '将来負担比率（分子）の構造'!L$53), NA())</f>
        <v>1784</v>
      </c>
      <c r="M67" s="166" t="e">
        <f>NA()</f>
        <v>#N/A</v>
      </c>
      <c r="N67" s="166" t="e">
        <f>NA()</f>
        <v>#N/A</v>
      </c>
      <c r="O67" s="166">
        <f>IF(ISNUMBER('将来負担比率（分子）の構造'!M$53), IF('将来負担比率（分子）の構造'!M$53 &lt; 0, 0, '将来負担比率（分子）の構造'!M$53), NA())</f>
        <v>1299</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21</v>
      </c>
      <c r="C72" s="170">
        <f>基金残高に係る経年分析!G55</f>
        <v>31</v>
      </c>
      <c r="D72" s="170">
        <f>基金残高に係る経年分析!H55</f>
        <v>131</v>
      </c>
    </row>
    <row r="73" spans="1:16" x14ac:dyDescent="0.15">
      <c r="A73" s="169" t="s">
        <v>77</v>
      </c>
      <c r="B73" s="170">
        <f>基金残高に係る経年分析!F56</f>
        <v>17</v>
      </c>
      <c r="C73" s="170">
        <f>基金残高に係る経年分析!G56</f>
        <v>5</v>
      </c>
      <c r="D73" s="170">
        <f>基金残高に係る経年分析!H56</f>
        <v>24</v>
      </c>
    </row>
    <row r="74" spans="1:16" x14ac:dyDescent="0.15">
      <c r="A74" s="169" t="s">
        <v>78</v>
      </c>
      <c r="B74" s="170">
        <f>基金残高に係る経年分析!F57</f>
        <v>267</v>
      </c>
      <c r="C74" s="170">
        <f>基金残高に係る経年分析!G57</f>
        <v>297</v>
      </c>
      <c r="D74" s="170">
        <f>基金残高に係る経年分析!H57</f>
        <v>528</v>
      </c>
    </row>
  </sheetData>
  <sheetProtection algorithmName="SHA-512" hashValue="izoGmcXB7Z5ooo9JtFY91zX3OydZjN657qf1PP0YwuIyGE2g9I7hJArITUwVjVen11VExLs880WtHz3tGy/lkA==" saltValue="FFRuiC1FokWiJKBht5BO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832B-446E-4CF4-AA72-1FC2821726EB}">
  <sheetPr>
    <pageSetUpPr fitToPage="1"/>
  </sheetPr>
  <dimension ref="B1:EM50"/>
  <sheetViews>
    <sheetView showGridLines="0" workbookViewId="0">
      <selection activeCell="B40" sqref="B40:Q40"/>
    </sheetView>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2" t="s">
        <v>218</v>
      </c>
      <c r="DI1" s="703"/>
      <c r="DJ1" s="703"/>
      <c r="DK1" s="703"/>
      <c r="DL1" s="703"/>
      <c r="DM1" s="703"/>
      <c r="DN1" s="704"/>
      <c r="DO1" s="205"/>
      <c r="DP1" s="702" t="s">
        <v>219</v>
      </c>
      <c r="DQ1" s="703"/>
      <c r="DR1" s="703"/>
      <c r="DS1" s="703"/>
      <c r="DT1" s="703"/>
      <c r="DU1" s="703"/>
      <c r="DV1" s="703"/>
      <c r="DW1" s="703"/>
      <c r="DX1" s="703"/>
      <c r="DY1" s="703"/>
      <c r="DZ1" s="703"/>
      <c r="EA1" s="703"/>
      <c r="EB1" s="703"/>
      <c r="EC1" s="704"/>
      <c r="ED1" s="204"/>
      <c r="EE1" s="204"/>
      <c r="EF1" s="204"/>
      <c r="EG1" s="204"/>
      <c r="EH1" s="204"/>
      <c r="EI1" s="204"/>
      <c r="EJ1" s="204"/>
      <c r="EK1" s="204"/>
      <c r="EL1" s="204"/>
      <c r="EM1" s="204"/>
    </row>
    <row r="2" spans="2:143" ht="22.5" customHeight="1" x14ac:dyDescent="0.15">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221</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222</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223</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224</v>
      </c>
      <c r="S4" s="664"/>
      <c r="T4" s="664"/>
      <c r="U4" s="664"/>
      <c r="V4" s="664"/>
      <c r="W4" s="664"/>
      <c r="X4" s="664"/>
      <c r="Y4" s="665"/>
      <c r="Z4" s="663" t="s">
        <v>225</v>
      </c>
      <c r="AA4" s="664"/>
      <c r="AB4" s="664"/>
      <c r="AC4" s="665"/>
      <c r="AD4" s="663" t="s">
        <v>226</v>
      </c>
      <c r="AE4" s="664"/>
      <c r="AF4" s="664"/>
      <c r="AG4" s="664"/>
      <c r="AH4" s="664"/>
      <c r="AI4" s="664"/>
      <c r="AJ4" s="664"/>
      <c r="AK4" s="665"/>
      <c r="AL4" s="663" t="s">
        <v>225</v>
      </c>
      <c r="AM4" s="664"/>
      <c r="AN4" s="664"/>
      <c r="AO4" s="665"/>
      <c r="AP4" s="701" t="s">
        <v>227</v>
      </c>
      <c r="AQ4" s="701"/>
      <c r="AR4" s="701"/>
      <c r="AS4" s="701"/>
      <c r="AT4" s="701"/>
      <c r="AU4" s="701"/>
      <c r="AV4" s="701"/>
      <c r="AW4" s="701"/>
      <c r="AX4" s="701"/>
      <c r="AY4" s="701"/>
      <c r="AZ4" s="701"/>
      <c r="BA4" s="701"/>
      <c r="BB4" s="701"/>
      <c r="BC4" s="701"/>
      <c r="BD4" s="701"/>
      <c r="BE4" s="701"/>
      <c r="BF4" s="701"/>
      <c r="BG4" s="701" t="s">
        <v>228</v>
      </c>
      <c r="BH4" s="701"/>
      <c r="BI4" s="701"/>
      <c r="BJ4" s="701"/>
      <c r="BK4" s="701"/>
      <c r="BL4" s="701"/>
      <c r="BM4" s="701"/>
      <c r="BN4" s="701"/>
      <c r="BO4" s="701" t="s">
        <v>225</v>
      </c>
      <c r="BP4" s="701"/>
      <c r="BQ4" s="701"/>
      <c r="BR4" s="701"/>
      <c r="BS4" s="701" t="s">
        <v>229</v>
      </c>
      <c r="BT4" s="701"/>
      <c r="BU4" s="701"/>
      <c r="BV4" s="701"/>
      <c r="BW4" s="701"/>
      <c r="BX4" s="701"/>
      <c r="BY4" s="701"/>
      <c r="BZ4" s="701"/>
      <c r="CA4" s="701"/>
      <c r="CB4" s="701"/>
      <c r="CD4" s="663" t="s">
        <v>230</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231</v>
      </c>
      <c r="C5" s="661"/>
      <c r="D5" s="661"/>
      <c r="E5" s="661"/>
      <c r="F5" s="661"/>
      <c r="G5" s="661"/>
      <c r="H5" s="661"/>
      <c r="I5" s="661"/>
      <c r="J5" s="661"/>
      <c r="K5" s="661"/>
      <c r="L5" s="661"/>
      <c r="M5" s="661"/>
      <c r="N5" s="661"/>
      <c r="O5" s="661"/>
      <c r="P5" s="661"/>
      <c r="Q5" s="662"/>
      <c r="R5" s="657">
        <v>209554</v>
      </c>
      <c r="S5" s="658"/>
      <c r="T5" s="658"/>
      <c r="U5" s="658"/>
      <c r="V5" s="658"/>
      <c r="W5" s="658"/>
      <c r="X5" s="658"/>
      <c r="Y5" s="686"/>
      <c r="Z5" s="699">
        <v>4.5999999999999996</v>
      </c>
      <c r="AA5" s="699"/>
      <c r="AB5" s="699"/>
      <c r="AC5" s="699"/>
      <c r="AD5" s="700">
        <v>209554</v>
      </c>
      <c r="AE5" s="700"/>
      <c r="AF5" s="700"/>
      <c r="AG5" s="700"/>
      <c r="AH5" s="700"/>
      <c r="AI5" s="700"/>
      <c r="AJ5" s="700"/>
      <c r="AK5" s="700"/>
      <c r="AL5" s="687">
        <v>8.9</v>
      </c>
      <c r="AM5" s="670"/>
      <c r="AN5" s="670"/>
      <c r="AO5" s="688"/>
      <c r="AP5" s="660" t="s">
        <v>232</v>
      </c>
      <c r="AQ5" s="661"/>
      <c r="AR5" s="661"/>
      <c r="AS5" s="661"/>
      <c r="AT5" s="661"/>
      <c r="AU5" s="661"/>
      <c r="AV5" s="661"/>
      <c r="AW5" s="661"/>
      <c r="AX5" s="661"/>
      <c r="AY5" s="661"/>
      <c r="AZ5" s="661"/>
      <c r="BA5" s="661"/>
      <c r="BB5" s="661"/>
      <c r="BC5" s="661"/>
      <c r="BD5" s="661"/>
      <c r="BE5" s="661"/>
      <c r="BF5" s="662"/>
      <c r="BG5" s="612">
        <v>203633</v>
      </c>
      <c r="BH5" s="613"/>
      <c r="BI5" s="613"/>
      <c r="BJ5" s="613"/>
      <c r="BK5" s="613"/>
      <c r="BL5" s="613"/>
      <c r="BM5" s="613"/>
      <c r="BN5" s="614"/>
      <c r="BO5" s="636">
        <v>97.2</v>
      </c>
      <c r="BP5" s="636"/>
      <c r="BQ5" s="636"/>
      <c r="BR5" s="636"/>
      <c r="BS5" s="637">
        <v>2641</v>
      </c>
      <c r="BT5" s="637"/>
      <c r="BU5" s="637"/>
      <c r="BV5" s="637"/>
      <c r="BW5" s="637"/>
      <c r="BX5" s="637"/>
      <c r="BY5" s="637"/>
      <c r="BZ5" s="637"/>
      <c r="CA5" s="637"/>
      <c r="CB5" s="675"/>
      <c r="CD5" s="663" t="s">
        <v>227</v>
      </c>
      <c r="CE5" s="664"/>
      <c r="CF5" s="664"/>
      <c r="CG5" s="664"/>
      <c r="CH5" s="664"/>
      <c r="CI5" s="664"/>
      <c r="CJ5" s="664"/>
      <c r="CK5" s="664"/>
      <c r="CL5" s="664"/>
      <c r="CM5" s="664"/>
      <c r="CN5" s="664"/>
      <c r="CO5" s="664"/>
      <c r="CP5" s="664"/>
      <c r="CQ5" s="665"/>
      <c r="CR5" s="663" t="s">
        <v>233</v>
      </c>
      <c r="CS5" s="664"/>
      <c r="CT5" s="664"/>
      <c r="CU5" s="664"/>
      <c r="CV5" s="664"/>
      <c r="CW5" s="664"/>
      <c r="CX5" s="664"/>
      <c r="CY5" s="665"/>
      <c r="CZ5" s="663" t="s">
        <v>225</v>
      </c>
      <c r="DA5" s="664"/>
      <c r="DB5" s="664"/>
      <c r="DC5" s="665"/>
      <c r="DD5" s="663" t="s">
        <v>234</v>
      </c>
      <c r="DE5" s="664"/>
      <c r="DF5" s="664"/>
      <c r="DG5" s="664"/>
      <c r="DH5" s="664"/>
      <c r="DI5" s="664"/>
      <c r="DJ5" s="664"/>
      <c r="DK5" s="664"/>
      <c r="DL5" s="664"/>
      <c r="DM5" s="664"/>
      <c r="DN5" s="664"/>
      <c r="DO5" s="664"/>
      <c r="DP5" s="665"/>
      <c r="DQ5" s="663" t="s">
        <v>235</v>
      </c>
      <c r="DR5" s="664"/>
      <c r="DS5" s="664"/>
      <c r="DT5" s="664"/>
      <c r="DU5" s="664"/>
      <c r="DV5" s="664"/>
      <c r="DW5" s="664"/>
      <c r="DX5" s="664"/>
      <c r="DY5" s="664"/>
      <c r="DZ5" s="664"/>
      <c r="EA5" s="664"/>
      <c r="EB5" s="664"/>
      <c r="EC5" s="665"/>
    </row>
    <row r="6" spans="2:143" ht="11.25" customHeight="1" x14ac:dyDescent="0.15">
      <c r="B6" s="609" t="s">
        <v>236</v>
      </c>
      <c r="C6" s="610"/>
      <c r="D6" s="610"/>
      <c r="E6" s="610"/>
      <c r="F6" s="610"/>
      <c r="G6" s="610"/>
      <c r="H6" s="610"/>
      <c r="I6" s="610"/>
      <c r="J6" s="610"/>
      <c r="K6" s="610"/>
      <c r="L6" s="610"/>
      <c r="M6" s="610"/>
      <c r="N6" s="610"/>
      <c r="O6" s="610"/>
      <c r="P6" s="610"/>
      <c r="Q6" s="611"/>
      <c r="R6" s="612">
        <v>21298</v>
      </c>
      <c r="S6" s="613"/>
      <c r="T6" s="613"/>
      <c r="U6" s="613"/>
      <c r="V6" s="613"/>
      <c r="W6" s="613"/>
      <c r="X6" s="613"/>
      <c r="Y6" s="614"/>
      <c r="Z6" s="636">
        <v>0.5</v>
      </c>
      <c r="AA6" s="636"/>
      <c r="AB6" s="636"/>
      <c r="AC6" s="636"/>
      <c r="AD6" s="637">
        <v>21298</v>
      </c>
      <c r="AE6" s="637"/>
      <c r="AF6" s="637"/>
      <c r="AG6" s="637"/>
      <c r="AH6" s="637"/>
      <c r="AI6" s="637"/>
      <c r="AJ6" s="637"/>
      <c r="AK6" s="637"/>
      <c r="AL6" s="615">
        <v>0.9</v>
      </c>
      <c r="AM6" s="616"/>
      <c r="AN6" s="616"/>
      <c r="AO6" s="638"/>
      <c r="AP6" s="609" t="s">
        <v>237</v>
      </c>
      <c r="AQ6" s="610"/>
      <c r="AR6" s="610"/>
      <c r="AS6" s="610"/>
      <c r="AT6" s="610"/>
      <c r="AU6" s="610"/>
      <c r="AV6" s="610"/>
      <c r="AW6" s="610"/>
      <c r="AX6" s="610"/>
      <c r="AY6" s="610"/>
      <c r="AZ6" s="610"/>
      <c r="BA6" s="610"/>
      <c r="BB6" s="610"/>
      <c r="BC6" s="610"/>
      <c r="BD6" s="610"/>
      <c r="BE6" s="610"/>
      <c r="BF6" s="611"/>
      <c r="BG6" s="612">
        <v>203633</v>
      </c>
      <c r="BH6" s="613"/>
      <c r="BI6" s="613"/>
      <c r="BJ6" s="613"/>
      <c r="BK6" s="613"/>
      <c r="BL6" s="613"/>
      <c r="BM6" s="613"/>
      <c r="BN6" s="614"/>
      <c r="BO6" s="636">
        <v>97.2</v>
      </c>
      <c r="BP6" s="636"/>
      <c r="BQ6" s="636"/>
      <c r="BR6" s="636"/>
      <c r="BS6" s="637">
        <v>2641</v>
      </c>
      <c r="BT6" s="637"/>
      <c r="BU6" s="637"/>
      <c r="BV6" s="637"/>
      <c r="BW6" s="637"/>
      <c r="BX6" s="637"/>
      <c r="BY6" s="637"/>
      <c r="BZ6" s="637"/>
      <c r="CA6" s="637"/>
      <c r="CB6" s="675"/>
      <c r="CD6" s="660" t="s">
        <v>238</v>
      </c>
      <c r="CE6" s="661"/>
      <c r="CF6" s="661"/>
      <c r="CG6" s="661"/>
      <c r="CH6" s="661"/>
      <c r="CI6" s="661"/>
      <c r="CJ6" s="661"/>
      <c r="CK6" s="661"/>
      <c r="CL6" s="661"/>
      <c r="CM6" s="661"/>
      <c r="CN6" s="661"/>
      <c r="CO6" s="661"/>
      <c r="CP6" s="661"/>
      <c r="CQ6" s="662"/>
      <c r="CR6" s="612">
        <v>40328</v>
      </c>
      <c r="CS6" s="613"/>
      <c r="CT6" s="613"/>
      <c r="CU6" s="613"/>
      <c r="CV6" s="613"/>
      <c r="CW6" s="613"/>
      <c r="CX6" s="613"/>
      <c r="CY6" s="614"/>
      <c r="CZ6" s="687">
        <v>0.9</v>
      </c>
      <c r="DA6" s="670"/>
      <c r="DB6" s="670"/>
      <c r="DC6" s="689"/>
      <c r="DD6" s="603" t="s">
        <v>128</v>
      </c>
      <c r="DE6" s="613"/>
      <c r="DF6" s="613"/>
      <c r="DG6" s="613"/>
      <c r="DH6" s="613"/>
      <c r="DI6" s="613"/>
      <c r="DJ6" s="613"/>
      <c r="DK6" s="613"/>
      <c r="DL6" s="613"/>
      <c r="DM6" s="613"/>
      <c r="DN6" s="613"/>
      <c r="DO6" s="613"/>
      <c r="DP6" s="614"/>
      <c r="DQ6" s="603">
        <v>40328</v>
      </c>
      <c r="DR6" s="613"/>
      <c r="DS6" s="613"/>
      <c r="DT6" s="613"/>
      <c r="DU6" s="613"/>
      <c r="DV6" s="613"/>
      <c r="DW6" s="613"/>
      <c r="DX6" s="613"/>
      <c r="DY6" s="613"/>
      <c r="DZ6" s="613"/>
      <c r="EA6" s="613"/>
      <c r="EB6" s="613"/>
      <c r="EC6" s="644"/>
    </row>
    <row r="7" spans="2:143" ht="11.25" customHeight="1" x14ac:dyDescent="0.15">
      <c r="B7" s="609" t="s">
        <v>239</v>
      </c>
      <c r="C7" s="610"/>
      <c r="D7" s="610"/>
      <c r="E7" s="610"/>
      <c r="F7" s="610"/>
      <c r="G7" s="610"/>
      <c r="H7" s="610"/>
      <c r="I7" s="610"/>
      <c r="J7" s="610"/>
      <c r="K7" s="610"/>
      <c r="L7" s="610"/>
      <c r="M7" s="610"/>
      <c r="N7" s="610"/>
      <c r="O7" s="610"/>
      <c r="P7" s="610"/>
      <c r="Q7" s="611"/>
      <c r="R7" s="612">
        <v>187</v>
      </c>
      <c r="S7" s="613"/>
      <c r="T7" s="613"/>
      <c r="U7" s="613"/>
      <c r="V7" s="613"/>
      <c r="W7" s="613"/>
      <c r="X7" s="613"/>
      <c r="Y7" s="614"/>
      <c r="Z7" s="636">
        <v>0</v>
      </c>
      <c r="AA7" s="636"/>
      <c r="AB7" s="636"/>
      <c r="AC7" s="636"/>
      <c r="AD7" s="637">
        <v>187</v>
      </c>
      <c r="AE7" s="637"/>
      <c r="AF7" s="637"/>
      <c r="AG7" s="637"/>
      <c r="AH7" s="637"/>
      <c r="AI7" s="637"/>
      <c r="AJ7" s="637"/>
      <c r="AK7" s="637"/>
      <c r="AL7" s="615">
        <v>0</v>
      </c>
      <c r="AM7" s="616"/>
      <c r="AN7" s="616"/>
      <c r="AO7" s="638"/>
      <c r="AP7" s="609" t="s">
        <v>240</v>
      </c>
      <c r="AQ7" s="610"/>
      <c r="AR7" s="610"/>
      <c r="AS7" s="610"/>
      <c r="AT7" s="610"/>
      <c r="AU7" s="610"/>
      <c r="AV7" s="610"/>
      <c r="AW7" s="610"/>
      <c r="AX7" s="610"/>
      <c r="AY7" s="610"/>
      <c r="AZ7" s="610"/>
      <c r="BA7" s="610"/>
      <c r="BB7" s="610"/>
      <c r="BC7" s="610"/>
      <c r="BD7" s="610"/>
      <c r="BE7" s="610"/>
      <c r="BF7" s="611"/>
      <c r="BG7" s="612">
        <v>124125</v>
      </c>
      <c r="BH7" s="613"/>
      <c r="BI7" s="613"/>
      <c r="BJ7" s="613"/>
      <c r="BK7" s="613"/>
      <c r="BL7" s="613"/>
      <c r="BM7" s="613"/>
      <c r="BN7" s="614"/>
      <c r="BO7" s="636">
        <v>59.2</v>
      </c>
      <c r="BP7" s="636"/>
      <c r="BQ7" s="636"/>
      <c r="BR7" s="636"/>
      <c r="BS7" s="637">
        <v>2641</v>
      </c>
      <c r="BT7" s="637"/>
      <c r="BU7" s="637"/>
      <c r="BV7" s="637"/>
      <c r="BW7" s="637"/>
      <c r="BX7" s="637"/>
      <c r="BY7" s="637"/>
      <c r="BZ7" s="637"/>
      <c r="CA7" s="637"/>
      <c r="CB7" s="675"/>
      <c r="CD7" s="609" t="s">
        <v>241</v>
      </c>
      <c r="CE7" s="610"/>
      <c r="CF7" s="610"/>
      <c r="CG7" s="610"/>
      <c r="CH7" s="610"/>
      <c r="CI7" s="610"/>
      <c r="CJ7" s="610"/>
      <c r="CK7" s="610"/>
      <c r="CL7" s="610"/>
      <c r="CM7" s="610"/>
      <c r="CN7" s="610"/>
      <c r="CO7" s="610"/>
      <c r="CP7" s="610"/>
      <c r="CQ7" s="611"/>
      <c r="CR7" s="612">
        <v>1333428</v>
      </c>
      <c r="CS7" s="613"/>
      <c r="CT7" s="613"/>
      <c r="CU7" s="613"/>
      <c r="CV7" s="613"/>
      <c r="CW7" s="613"/>
      <c r="CX7" s="613"/>
      <c r="CY7" s="614"/>
      <c r="CZ7" s="636">
        <v>30</v>
      </c>
      <c r="DA7" s="636"/>
      <c r="DB7" s="636"/>
      <c r="DC7" s="636"/>
      <c r="DD7" s="603">
        <v>77318</v>
      </c>
      <c r="DE7" s="613"/>
      <c r="DF7" s="613"/>
      <c r="DG7" s="613"/>
      <c r="DH7" s="613"/>
      <c r="DI7" s="613"/>
      <c r="DJ7" s="613"/>
      <c r="DK7" s="613"/>
      <c r="DL7" s="613"/>
      <c r="DM7" s="613"/>
      <c r="DN7" s="613"/>
      <c r="DO7" s="613"/>
      <c r="DP7" s="614"/>
      <c r="DQ7" s="603">
        <v>580006</v>
      </c>
      <c r="DR7" s="613"/>
      <c r="DS7" s="613"/>
      <c r="DT7" s="613"/>
      <c r="DU7" s="613"/>
      <c r="DV7" s="613"/>
      <c r="DW7" s="613"/>
      <c r="DX7" s="613"/>
      <c r="DY7" s="613"/>
      <c r="DZ7" s="613"/>
      <c r="EA7" s="613"/>
      <c r="EB7" s="613"/>
      <c r="EC7" s="644"/>
    </row>
    <row r="8" spans="2:143" ht="11.25" customHeight="1" x14ac:dyDescent="0.15">
      <c r="B8" s="609" t="s">
        <v>242</v>
      </c>
      <c r="C8" s="610"/>
      <c r="D8" s="610"/>
      <c r="E8" s="610"/>
      <c r="F8" s="610"/>
      <c r="G8" s="610"/>
      <c r="H8" s="610"/>
      <c r="I8" s="610"/>
      <c r="J8" s="610"/>
      <c r="K8" s="610"/>
      <c r="L8" s="610"/>
      <c r="M8" s="610"/>
      <c r="N8" s="610"/>
      <c r="O8" s="610"/>
      <c r="P8" s="610"/>
      <c r="Q8" s="611"/>
      <c r="R8" s="612">
        <v>956</v>
      </c>
      <c r="S8" s="613"/>
      <c r="T8" s="613"/>
      <c r="U8" s="613"/>
      <c r="V8" s="613"/>
      <c r="W8" s="613"/>
      <c r="X8" s="613"/>
      <c r="Y8" s="614"/>
      <c r="Z8" s="636">
        <v>0</v>
      </c>
      <c r="AA8" s="636"/>
      <c r="AB8" s="636"/>
      <c r="AC8" s="636"/>
      <c r="AD8" s="637">
        <v>956</v>
      </c>
      <c r="AE8" s="637"/>
      <c r="AF8" s="637"/>
      <c r="AG8" s="637"/>
      <c r="AH8" s="637"/>
      <c r="AI8" s="637"/>
      <c r="AJ8" s="637"/>
      <c r="AK8" s="637"/>
      <c r="AL8" s="615">
        <v>0</v>
      </c>
      <c r="AM8" s="616"/>
      <c r="AN8" s="616"/>
      <c r="AO8" s="638"/>
      <c r="AP8" s="609" t="s">
        <v>243</v>
      </c>
      <c r="AQ8" s="610"/>
      <c r="AR8" s="610"/>
      <c r="AS8" s="610"/>
      <c r="AT8" s="610"/>
      <c r="AU8" s="610"/>
      <c r="AV8" s="610"/>
      <c r="AW8" s="610"/>
      <c r="AX8" s="610"/>
      <c r="AY8" s="610"/>
      <c r="AZ8" s="610"/>
      <c r="BA8" s="610"/>
      <c r="BB8" s="610"/>
      <c r="BC8" s="610"/>
      <c r="BD8" s="610"/>
      <c r="BE8" s="610"/>
      <c r="BF8" s="611"/>
      <c r="BG8" s="612">
        <v>3599</v>
      </c>
      <c r="BH8" s="613"/>
      <c r="BI8" s="613"/>
      <c r="BJ8" s="613"/>
      <c r="BK8" s="613"/>
      <c r="BL8" s="613"/>
      <c r="BM8" s="613"/>
      <c r="BN8" s="614"/>
      <c r="BO8" s="636">
        <v>1.7</v>
      </c>
      <c r="BP8" s="636"/>
      <c r="BQ8" s="636"/>
      <c r="BR8" s="636"/>
      <c r="BS8" s="637" t="s">
        <v>128</v>
      </c>
      <c r="BT8" s="637"/>
      <c r="BU8" s="637"/>
      <c r="BV8" s="637"/>
      <c r="BW8" s="637"/>
      <c r="BX8" s="637"/>
      <c r="BY8" s="637"/>
      <c r="BZ8" s="637"/>
      <c r="CA8" s="637"/>
      <c r="CB8" s="675"/>
      <c r="CD8" s="609" t="s">
        <v>244</v>
      </c>
      <c r="CE8" s="610"/>
      <c r="CF8" s="610"/>
      <c r="CG8" s="610"/>
      <c r="CH8" s="610"/>
      <c r="CI8" s="610"/>
      <c r="CJ8" s="610"/>
      <c r="CK8" s="610"/>
      <c r="CL8" s="610"/>
      <c r="CM8" s="610"/>
      <c r="CN8" s="610"/>
      <c r="CO8" s="610"/>
      <c r="CP8" s="610"/>
      <c r="CQ8" s="611"/>
      <c r="CR8" s="612">
        <v>496914</v>
      </c>
      <c r="CS8" s="613"/>
      <c r="CT8" s="613"/>
      <c r="CU8" s="613"/>
      <c r="CV8" s="613"/>
      <c r="CW8" s="613"/>
      <c r="CX8" s="613"/>
      <c r="CY8" s="614"/>
      <c r="CZ8" s="636">
        <v>11.2</v>
      </c>
      <c r="DA8" s="636"/>
      <c r="DB8" s="636"/>
      <c r="DC8" s="636"/>
      <c r="DD8" s="603">
        <v>3069</v>
      </c>
      <c r="DE8" s="613"/>
      <c r="DF8" s="613"/>
      <c r="DG8" s="613"/>
      <c r="DH8" s="613"/>
      <c r="DI8" s="613"/>
      <c r="DJ8" s="613"/>
      <c r="DK8" s="613"/>
      <c r="DL8" s="613"/>
      <c r="DM8" s="613"/>
      <c r="DN8" s="613"/>
      <c r="DO8" s="613"/>
      <c r="DP8" s="614"/>
      <c r="DQ8" s="603">
        <v>329726</v>
      </c>
      <c r="DR8" s="613"/>
      <c r="DS8" s="613"/>
      <c r="DT8" s="613"/>
      <c r="DU8" s="613"/>
      <c r="DV8" s="613"/>
      <c r="DW8" s="613"/>
      <c r="DX8" s="613"/>
      <c r="DY8" s="613"/>
      <c r="DZ8" s="613"/>
      <c r="EA8" s="613"/>
      <c r="EB8" s="613"/>
      <c r="EC8" s="644"/>
    </row>
    <row r="9" spans="2:143" ht="11.25" customHeight="1" x14ac:dyDescent="0.15">
      <c r="B9" s="609" t="s">
        <v>245</v>
      </c>
      <c r="C9" s="610"/>
      <c r="D9" s="610"/>
      <c r="E9" s="610"/>
      <c r="F9" s="610"/>
      <c r="G9" s="610"/>
      <c r="H9" s="610"/>
      <c r="I9" s="610"/>
      <c r="J9" s="610"/>
      <c r="K9" s="610"/>
      <c r="L9" s="610"/>
      <c r="M9" s="610"/>
      <c r="N9" s="610"/>
      <c r="O9" s="610"/>
      <c r="P9" s="610"/>
      <c r="Q9" s="611"/>
      <c r="R9" s="612">
        <v>1163</v>
      </c>
      <c r="S9" s="613"/>
      <c r="T9" s="613"/>
      <c r="U9" s="613"/>
      <c r="V9" s="613"/>
      <c r="W9" s="613"/>
      <c r="X9" s="613"/>
      <c r="Y9" s="614"/>
      <c r="Z9" s="636">
        <v>0</v>
      </c>
      <c r="AA9" s="636"/>
      <c r="AB9" s="636"/>
      <c r="AC9" s="636"/>
      <c r="AD9" s="637">
        <v>1163</v>
      </c>
      <c r="AE9" s="637"/>
      <c r="AF9" s="637"/>
      <c r="AG9" s="637"/>
      <c r="AH9" s="637"/>
      <c r="AI9" s="637"/>
      <c r="AJ9" s="637"/>
      <c r="AK9" s="637"/>
      <c r="AL9" s="615">
        <v>0</v>
      </c>
      <c r="AM9" s="616"/>
      <c r="AN9" s="616"/>
      <c r="AO9" s="638"/>
      <c r="AP9" s="609" t="s">
        <v>246</v>
      </c>
      <c r="AQ9" s="610"/>
      <c r="AR9" s="610"/>
      <c r="AS9" s="610"/>
      <c r="AT9" s="610"/>
      <c r="AU9" s="610"/>
      <c r="AV9" s="610"/>
      <c r="AW9" s="610"/>
      <c r="AX9" s="610"/>
      <c r="AY9" s="610"/>
      <c r="AZ9" s="610"/>
      <c r="BA9" s="610"/>
      <c r="BB9" s="610"/>
      <c r="BC9" s="610"/>
      <c r="BD9" s="610"/>
      <c r="BE9" s="610"/>
      <c r="BF9" s="611"/>
      <c r="BG9" s="612">
        <v>108695</v>
      </c>
      <c r="BH9" s="613"/>
      <c r="BI9" s="613"/>
      <c r="BJ9" s="613"/>
      <c r="BK9" s="613"/>
      <c r="BL9" s="613"/>
      <c r="BM9" s="613"/>
      <c r="BN9" s="614"/>
      <c r="BO9" s="636">
        <v>51.9</v>
      </c>
      <c r="BP9" s="636"/>
      <c r="BQ9" s="636"/>
      <c r="BR9" s="636"/>
      <c r="BS9" s="637" t="s">
        <v>128</v>
      </c>
      <c r="BT9" s="637"/>
      <c r="BU9" s="637"/>
      <c r="BV9" s="637"/>
      <c r="BW9" s="637"/>
      <c r="BX9" s="637"/>
      <c r="BY9" s="637"/>
      <c r="BZ9" s="637"/>
      <c r="CA9" s="637"/>
      <c r="CB9" s="675"/>
      <c r="CD9" s="609" t="s">
        <v>247</v>
      </c>
      <c r="CE9" s="610"/>
      <c r="CF9" s="610"/>
      <c r="CG9" s="610"/>
      <c r="CH9" s="610"/>
      <c r="CI9" s="610"/>
      <c r="CJ9" s="610"/>
      <c r="CK9" s="610"/>
      <c r="CL9" s="610"/>
      <c r="CM9" s="610"/>
      <c r="CN9" s="610"/>
      <c r="CO9" s="610"/>
      <c r="CP9" s="610"/>
      <c r="CQ9" s="611"/>
      <c r="CR9" s="612">
        <v>532785</v>
      </c>
      <c r="CS9" s="613"/>
      <c r="CT9" s="613"/>
      <c r="CU9" s="613"/>
      <c r="CV9" s="613"/>
      <c r="CW9" s="613"/>
      <c r="CX9" s="613"/>
      <c r="CY9" s="614"/>
      <c r="CZ9" s="636">
        <v>12</v>
      </c>
      <c r="DA9" s="636"/>
      <c r="DB9" s="636"/>
      <c r="DC9" s="636"/>
      <c r="DD9" s="603">
        <v>16027</v>
      </c>
      <c r="DE9" s="613"/>
      <c r="DF9" s="613"/>
      <c r="DG9" s="613"/>
      <c r="DH9" s="613"/>
      <c r="DI9" s="613"/>
      <c r="DJ9" s="613"/>
      <c r="DK9" s="613"/>
      <c r="DL9" s="613"/>
      <c r="DM9" s="613"/>
      <c r="DN9" s="613"/>
      <c r="DO9" s="613"/>
      <c r="DP9" s="614"/>
      <c r="DQ9" s="603">
        <v>403477</v>
      </c>
      <c r="DR9" s="613"/>
      <c r="DS9" s="613"/>
      <c r="DT9" s="613"/>
      <c r="DU9" s="613"/>
      <c r="DV9" s="613"/>
      <c r="DW9" s="613"/>
      <c r="DX9" s="613"/>
      <c r="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s="610"/>
      <c r="O10" s="610"/>
      <c r="P10" s="610"/>
      <c r="Q10" s="611"/>
      <c r="R10" s="612" t="s">
        <v>128</v>
      </c>
      <c r="S10" s="613"/>
      <c r="T10" s="613"/>
      <c r="U10" s="613"/>
      <c r="V10" s="613"/>
      <c r="W10" s="613"/>
      <c r="X10" s="613"/>
      <c r="Y10" s="614"/>
      <c r="Z10" s="636" t="s">
        <v>128</v>
      </c>
      <c r="AA10" s="636"/>
      <c r="AB10" s="636"/>
      <c r="AC10" s="636"/>
      <c r="AD10" s="637" t="s">
        <v>128</v>
      </c>
      <c r="AE10" s="637"/>
      <c r="AF10" s="637"/>
      <c r="AG10" s="637"/>
      <c r="AH10" s="637"/>
      <c r="AI10" s="637"/>
      <c r="AJ10" s="637"/>
      <c r="AK10" s="637"/>
      <c r="AL10" s="615" t="s">
        <v>128</v>
      </c>
      <c r="AM10" s="616"/>
      <c r="AN10" s="616"/>
      <c r="AO10" s="638"/>
      <c r="AP10" s="609" t="s">
        <v>249</v>
      </c>
      <c r="AQ10" s="610"/>
      <c r="AR10" s="610"/>
      <c r="AS10" s="610"/>
      <c r="AT10" s="610"/>
      <c r="AU10" s="610"/>
      <c r="AV10" s="610"/>
      <c r="AW10" s="610"/>
      <c r="AX10" s="610"/>
      <c r="AY10" s="610"/>
      <c r="AZ10" s="610"/>
      <c r="BA10" s="610"/>
      <c r="BB10" s="610"/>
      <c r="BC10" s="610"/>
      <c r="BD10" s="610"/>
      <c r="BE10" s="610"/>
      <c r="BF10" s="611"/>
      <c r="BG10" s="612">
        <v>5897</v>
      </c>
      <c r="BH10" s="613"/>
      <c r="BI10" s="613"/>
      <c r="BJ10" s="613"/>
      <c r="BK10" s="613"/>
      <c r="BL10" s="613"/>
      <c r="BM10" s="613"/>
      <c r="BN10" s="614"/>
      <c r="BO10" s="636">
        <v>2.8</v>
      </c>
      <c r="BP10" s="636"/>
      <c r="BQ10" s="636"/>
      <c r="BR10" s="636"/>
      <c r="BS10" s="637">
        <v>956</v>
      </c>
      <c r="BT10" s="637"/>
      <c r="BU10" s="637"/>
      <c r="BV10" s="637"/>
      <c r="BW10" s="637"/>
      <c r="BX10" s="637"/>
      <c r="BY10" s="637"/>
      <c r="BZ10" s="637"/>
      <c r="CA10" s="637"/>
      <c r="CB10" s="675"/>
      <c r="CD10" s="609" t="s">
        <v>250</v>
      </c>
      <c r="CE10" s="610"/>
      <c r="CF10" s="610"/>
      <c r="CG10" s="610"/>
      <c r="CH10" s="610"/>
      <c r="CI10" s="610"/>
      <c r="CJ10" s="610"/>
      <c r="CK10" s="610"/>
      <c r="CL10" s="610"/>
      <c r="CM10" s="610"/>
      <c r="CN10" s="610"/>
      <c r="CO10" s="610"/>
      <c r="CP10" s="610"/>
      <c r="CQ10" s="611"/>
      <c r="CR10" s="612" t="s">
        <v>128</v>
      </c>
      <c r="CS10" s="613"/>
      <c r="CT10" s="613"/>
      <c r="CU10" s="613"/>
      <c r="CV10" s="613"/>
      <c r="CW10" s="613"/>
      <c r="CX10" s="613"/>
      <c r="CY10" s="614"/>
      <c r="CZ10" s="636" t="s">
        <v>128</v>
      </c>
      <c r="DA10" s="636"/>
      <c r="DB10" s="636"/>
      <c r="DC10" s="636"/>
      <c r="DD10" s="603" t="s">
        <v>128</v>
      </c>
      <c r="DE10" s="613"/>
      <c r="DF10" s="613"/>
      <c r="DG10" s="613"/>
      <c r="DH10" s="613"/>
      <c r="DI10" s="613"/>
      <c r="DJ10" s="613"/>
      <c r="DK10" s="613"/>
      <c r="DL10" s="613"/>
      <c r="DM10" s="613"/>
      <c r="DN10" s="613"/>
      <c r="DO10" s="613"/>
      <c r="DP10" s="614"/>
      <c r="DQ10" s="603" t="s">
        <v>128</v>
      </c>
      <c r="DR10" s="613"/>
      <c r="DS10" s="613"/>
      <c r="DT10" s="613"/>
      <c r="DU10" s="613"/>
      <c r="DV10" s="613"/>
      <c r="DW10" s="613"/>
      <c r="DX10" s="613"/>
      <c r="DY10" s="613"/>
      <c r="DZ10" s="613"/>
      <c r="EA10" s="613"/>
      <c r="EB10" s="613"/>
      <c r="EC10" s="644"/>
    </row>
    <row r="11" spans="2:143" ht="11.25" customHeight="1" x14ac:dyDescent="0.15">
      <c r="B11" s="609" t="s">
        <v>251</v>
      </c>
      <c r="C11" s="610"/>
      <c r="D11" s="610"/>
      <c r="E11" s="610"/>
      <c r="F11" s="610"/>
      <c r="G11" s="610"/>
      <c r="H11" s="610"/>
      <c r="I11" s="610"/>
      <c r="J11" s="610"/>
      <c r="K11" s="610"/>
      <c r="L11" s="610"/>
      <c r="M11" s="610"/>
      <c r="N11" s="610"/>
      <c r="O11" s="610"/>
      <c r="P11" s="610"/>
      <c r="Q11" s="611"/>
      <c r="R11" s="612">
        <v>58006</v>
      </c>
      <c r="S11" s="613"/>
      <c r="T11" s="613"/>
      <c r="U11" s="613"/>
      <c r="V11" s="613"/>
      <c r="W11" s="613"/>
      <c r="X11" s="613"/>
      <c r="Y11" s="614"/>
      <c r="Z11" s="615">
        <v>1.3</v>
      </c>
      <c r="AA11" s="616"/>
      <c r="AB11" s="616"/>
      <c r="AC11" s="617"/>
      <c r="AD11" s="603">
        <v>58006</v>
      </c>
      <c r="AE11" s="613"/>
      <c r="AF11" s="613"/>
      <c r="AG11" s="613"/>
      <c r="AH11" s="613"/>
      <c r="AI11" s="613"/>
      <c r="AJ11" s="613"/>
      <c r="AK11" s="614"/>
      <c r="AL11" s="615">
        <v>2.5</v>
      </c>
      <c r="AM11" s="616"/>
      <c r="AN11" s="616"/>
      <c r="AO11" s="638"/>
      <c r="AP11" s="609" t="s">
        <v>252</v>
      </c>
      <c r="AQ11" s="610"/>
      <c r="AR11" s="610"/>
      <c r="AS11" s="610"/>
      <c r="AT11" s="610"/>
      <c r="AU11" s="610"/>
      <c r="AV11" s="610"/>
      <c r="AW11" s="610"/>
      <c r="AX11" s="610"/>
      <c r="AY11" s="610"/>
      <c r="AZ11" s="610"/>
      <c r="BA11" s="610"/>
      <c r="BB11" s="610"/>
      <c r="BC11" s="610"/>
      <c r="BD11" s="610"/>
      <c r="BE11" s="610"/>
      <c r="BF11" s="611"/>
      <c r="BG11" s="612">
        <v>5934</v>
      </c>
      <c r="BH11" s="613"/>
      <c r="BI11" s="613"/>
      <c r="BJ11" s="613"/>
      <c r="BK11" s="613"/>
      <c r="BL11" s="613"/>
      <c r="BM11" s="613"/>
      <c r="BN11" s="614"/>
      <c r="BO11" s="636">
        <v>2.8</v>
      </c>
      <c r="BP11" s="636"/>
      <c r="BQ11" s="636"/>
      <c r="BR11" s="636"/>
      <c r="BS11" s="637">
        <v>1685</v>
      </c>
      <c r="BT11" s="637"/>
      <c r="BU11" s="637"/>
      <c r="BV11" s="637"/>
      <c r="BW11" s="637"/>
      <c r="BX11" s="637"/>
      <c r="BY11" s="637"/>
      <c r="BZ11" s="637"/>
      <c r="CA11" s="637"/>
      <c r="CB11" s="675"/>
      <c r="CD11" s="609" t="s">
        <v>253</v>
      </c>
      <c r="CE11" s="610"/>
      <c r="CF11" s="610"/>
      <c r="CG11" s="610"/>
      <c r="CH11" s="610"/>
      <c r="CI11" s="610"/>
      <c r="CJ11" s="610"/>
      <c r="CK11" s="610"/>
      <c r="CL11" s="610"/>
      <c r="CM11" s="610"/>
      <c r="CN11" s="610"/>
      <c r="CO11" s="610"/>
      <c r="CP11" s="610"/>
      <c r="CQ11" s="611"/>
      <c r="CR11" s="612">
        <v>211596</v>
      </c>
      <c r="CS11" s="613"/>
      <c r="CT11" s="613"/>
      <c r="CU11" s="613"/>
      <c r="CV11" s="613"/>
      <c r="CW11" s="613"/>
      <c r="CX11" s="613"/>
      <c r="CY11" s="614"/>
      <c r="CZ11" s="636">
        <v>4.8</v>
      </c>
      <c r="DA11" s="636"/>
      <c r="DB11" s="636"/>
      <c r="DC11" s="636"/>
      <c r="DD11" s="603">
        <v>84610</v>
      </c>
      <c r="DE11" s="613"/>
      <c r="DF11" s="613"/>
      <c r="DG11" s="613"/>
      <c r="DH11" s="613"/>
      <c r="DI11" s="613"/>
      <c r="DJ11" s="613"/>
      <c r="DK11" s="613"/>
      <c r="DL11" s="613"/>
      <c r="DM11" s="613"/>
      <c r="DN11" s="613"/>
      <c r="DO11" s="613"/>
      <c r="DP11" s="614"/>
      <c r="DQ11" s="603">
        <v>99250</v>
      </c>
      <c r="DR11" s="613"/>
      <c r="DS11" s="613"/>
      <c r="DT11" s="613"/>
      <c r="DU11" s="613"/>
      <c r="DV11" s="613"/>
      <c r="DW11" s="613"/>
      <c r="DX11" s="613"/>
      <c r="DY11" s="613"/>
      <c r="DZ11" s="613"/>
      <c r="EA11" s="613"/>
      <c r="EB11" s="613"/>
      <c r="EC11" s="644"/>
    </row>
    <row r="12" spans="2:143" ht="11.25" customHeight="1" x14ac:dyDescent="0.15">
      <c r="B12" s="609" t="s">
        <v>254</v>
      </c>
      <c r="C12" s="610"/>
      <c r="D12" s="610"/>
      <c r="E12" s="610"/>
      <c r="F12" s="610"/>
      <c r="G12" s="610"/>
      <c r="H12" s="610"/>
      <c r="I12" s="610"/>
      <c r="J12" s="610"/>
      <c r="K12" s="610"/>
      <c r="L12" s="610"/>
      <c r="M12" s="610"/>
      <c r="N12" s="610"/>
      <c r="O12" s="610"/>
      <c r="P12" s="610"/>
      <c r="Q12" s="611"/>
      <c r="R12" s="612" t="s">
        <v>128</v>
      </c>
      <c r="S12" s="613"/>
      <c r="T12" s="613"/>
      <c r="U12" s="613"/>
      <c r="V12" s="613"/>
      <c r="W12" s="613"/>
      <c r="X12" s="613"/>
      <c r="Y12" s="614"/>
      <c r="Z12" s="636" t="s">
        <v>128</v>
      </c>
      <c r="AA12" s="636"/>
      <c r="AB12" s="636"/>
      <c r="AC12" s="636"/>
      <c r="AD12" s="637" t="s">
        <v>128</v>
      </c>
      <c r="AE12" s="637"/>
      <c r="AF12" s="637"/>
      <c r="AG12" s="637"/>
      <c r="AH12" s="637"/>
      <c r="AI12" s="637"/>
      <c r="AJ12" s="637"/>
      <c r="AK12" s="637"/>
      <c r="AL12" s="615" t="s">
        <v>128</v>
      </c>
      <c r="AM12" s="616"/>
      <c r="AN12" s="616"/>
      <c r="AO12" s="638"/>
      <c r="AP12" s="609" t="s">
        <v>255</v>
      </c>
      <c r="AQ12" s="610"/>
      <c r="AR12" s="610"/>
      <c r="AS12" s="610"/>
      <c r="AT12" s="610"/>
      <c r="AU12" s="610"/>
      <c r="AV12" s="610"/>
      <c r="AW12" s="610"/>
      <c r="AX12" s="610"/>
      <c r="AY12" s="610"/>
      <c r="AZ12" s="610"/>
      <c r="BA12" s="610"/>
      <c r="BB12" s="610"/>
      <c r="BC12" s="610"/>
      <c r="BD12" s="610"/>
      <c r="BE12" s="610"/>
      <c r="BF12" s="611"/>
      <c r="BG12" s="612">
        <v>51222</v>
      </c>
      <c r="BH12" s="613"/>
      <c r="BI12" s="613"/>
      <c r="BJ12" s="613"/>
      <c r="BK12" s="613"/>
      <c r="BL12" s="613"/>
      <c r="BM12" s="613"/>
      <c r="BN12" s="614"/>
      <c r="BO12" s="636">
        <v>24.4</v>
      </c>
      <c r="BP12" s="636"/>
      <c r="BQ12" s="636"/>
      <c r="BR12" s="636"/>
      <c r="BS12" s="637" t="s">
        <v>128</v>
      </c>
      <c r="BT12" s="637"/>
      <c r="BU12" s="637"/>
      <c r="BV12" s="637"/>
      <c r="BW12" s="637"/>
      <c r="BX12" s="637"/>
      <c r="BY12" s="637"/>
      <c r="BZ12" s="637"/>
      <c r="CA12" s="637"/>
      <c r="CB12" s="675"/>
      <c r="CD12" s="609" t="s">
        <v>256</v>
      </c>
      <c r="CE12" s="610"/>
      <c r="CF12" s="610"/>
      <c r="CG12" s="610"/>
      <c r="CH12" s="610"/>
      <c r="CI12" s="610"/>
      <c r="CJ12" s="610"/>
      <c r="CK12" s="610"/>
      <c r="CL12" s="610"/>
      <c r="CM12" s="610"/>
      <c r="CN12" s="610"/>
      <c r="CO12" s="610"/>
      <c r="CP12" s="610"/>
      <c r="CQ12" s="611"/>
      <c r="CR12" s="612">
        <v>186384</v>
      </c>
      <c r="CS12" s="613"/>
      <c r="CT12" s="613"/>
      <c r="CU12" s="613"/>
      <c r="CV12" s="613"/>
      <c r="CW12" s="613"/>
      <c r="CX12" s="613"/>
      <c r="CY12" s="614"/>
      <c r="CZ12" s="636">
        <v>4.2</v>
      </c>
      <c r="DA12" s="636"/>
      <c r="DB12" s="636"/>
      <c r="DC12" s="636"/>
      <c r="DD12" s="603" t="s">
        <v>128</v>
      </c>
      <c r="DE12" s="613"/>
      <c r="DF12" s="613"/>
      <c r="DG12" s="613"/>
      <c r="DH12" s="613"/>
      <c r="DI12" s="613"/>
      <c r="DJ12" s="613"/>
      <c r="DK12" s="613"/>
      <c r="DL12" s="613"/>
      <c r="DM12" s="613"/>
      <c r="DN12" s="613"/>
      <c r="DO12" s="613"/>
      <c r="DP12" s="614"/>
      <c r="DQ12" s="603">
        <v>117361</v>
      </c>
      <c r="DR12" s="613"/>
      <c r="DS12" s="613"/>
      <c r="DT12" s="613"/>
      <c r="DU12" s="613"/>
      <c r="DV12" s="613"/>
      <c r="DW12" s="613"/>
      <c r="DX12" s="613"/>
      <c r="DY12" s="613"/>
      <c r="DZ12" s="613"/>
      <c r="EA12" s="613"/>
      <c r="EB12" s="613"/>
      <c r="EC12" s="644"/>
    </row>
    <row r="13" spans="2:143" ht="11.25" customHeight="1" x14ac:dyDescent="0.15">
      <c r="B13" s="609" t="s">
        <v>257</v>
      </c>
      <c r="C13" s="610"/>
      <c r="D13" s="610"/>
      <c r="E13" s="610"/>
      <c r="F13" s="610"/>
      <c r="G13" s="610"/>
      <c r="H13" s="610"/>
      <c r="I13" s="610"/>
      <c r="J13" s="610"/>
      <c r="K13" s="610"/>
      <c r="L13" s="610"/>
      <c r="M13" s="610"/>
      <c r="N13" s="610"/>
      <c r="O13" s="610"/>
      <c r="P13" s="610"/>
      <c r="Q13" s="611"/>
      <c r="R13" s="612" t="s">
        <v>128</v>
      </c>
      <c r="S13" s="613"/>
      <c r="T13" s="613"/>
      <c r="U13" s="613"/>
      <c r="V13" s="613"/>
      <c r="W13" s="613"/>
      <c r="X13" s="613"/>
      <c r="Y13" s="614"/>
      <c r="Z13" s="636" t="s">
        <v>128</v>
      </c>
      <c r="AA13" s="636"/>
      <c r="AB13" s="636"/>
      <c r="AC13" s="636"/>
      <c r="AD13" s="637" t="s">
        <v>128</v>
      </c>
      <c r="AE13" s="637"/>
      <c r="AF13" s="637"/>
      <c r="AG13" s="637"/>
      <c r="AH13" s="637"/>
      <c r="AI13" s="637"/>
      <c r="AJ13" s="637"/>
      <c r="AK13" s="637"/>
      <c r="AL13" s="615" t="s">
        <v>128</v>
      </c>
      <c r="AM13" s="616"/>
      <c r="AN13" s="616"/>
      <c r="AO13" s="638"/>
      <c r="AP13" s="609" t="s">
        <v>258</v>
      </c>
      <c r="AQ13" s="610"/>
      <c r="AR13" s="610"/>
      <c r="AS13" s="610"/>
      <c r="AT13" s="610"/>
      <c r="AU13" s="610"/>
      <c r="AV13" s="610"/>
      <c r="AW13" s="610"/>
      <c r="AX13" s="610"/>
      <c r="AY13" s="610"/>
      <c r="AZ13" s="610"/>
      <c r="BA13" s="610"/>
      <c r="BB13" s="610"/>
      <c r="BC13" s="610"/>
      <c r="BD13" s="610"/>
      <c r="BE13" s="610"/>
      <c r="BF13" s="611"/>
      <c r="BG13" s="612">
        <v>49362</v>
      </c>
      <c r="BH13" s="613"/>
      <c r="BI13" s="613"/>
      <c r="BJ13" s="613"/>
      <c r="BK13" s="613"/>
      <c r="BL13" s="613"/>
      <c r="BM13" s="613"/>
      <c r="BN13" s="614"/>
      <c r="BO13" s="636">
        <v>23.6</v>
      </c>
      <c r="BP13" s="636"/>
      <c r="BQ13" s="636"/>
      <c r="BR13" s="636"/>
      <c r="BS13" s="637" t="s">
        <v>128</v>
      </c>
      <c r="BT13" s="637"/>
      <c r="BU13" s="637"/>
      <c r="BV13" s="637"/>
      <c r="BW13" s="637"/>
      <c r="BX13" s="637"/>
      <c r="BY13" s="637"/>
      <c r="BZ13" s="637"/>
      <c r="CA13" s="637"/>
      <c r="CB13" s="675"/>
      <c r="CD13" s="609" t="s">
        <v>259</v>
      </c>
      <c r="CE13" s="610"/>
      <c r="CF13" s="610"/>
      <c r="CG13" s="610"/>
      <c r="CH13" s="610"/>
      <c r="CI13" s="610"/>
      <c r="CJ13" s="610"/>
      <c r="CK13" s="610"/>
      <c r="CL13" s="610"/>
      <c r="CM13" s="610"/>
      <c r="CN13" s="610"/>
      <c r="CO13" s="610"/>
      <c r="CP13" s="610"/>
      <c r="CQ13" s="611"/>
      <c r="CR13" s="612">
        <v>440326</v>
      </c>
      <c r="CS13" s="613"/>
      <c r="CT13" s="613"/>
      <c r="CU13" s="613"/>
      <c r="CV13" s="613"/>
      <c r="CW13" s="613"/>
      <c r="CX13" s="613"/>
      <c r="CY13" s="614"/>
      <c r="CZ13" s="636">
        <v>9.9</v>
      </c>
      <c r="DA13" s="636"/>
      <c r="DB13" s="636"/>
      <c r="DC13" s="636"/>
      <c r="DD13" s="603">
        <v>230984</v>
      </c>
      <c r="DE13" s="613"/>
      <c r="DF13" s="613"/>
      <c r="DG13" s="613"/>
      <c r="DH13" s="613"/>
      <c r="DI13" s="613"/>
      <c r="DJ13" s="613"/>
      <c r="DK13" s="613"/>
      <c r="DL13" s="613"/>
      <c r="DM13" s="613"/>
      <c r="DN13" s="613"/>
      <c r="DO13" s="613"/>
      <c r="DP13" s="614"/>
      <c r="DQ13" s="603">
        <v>189760</v>
      </c>
      <c r="DR13" s="613"/>
      <c r="DS13" s="613"/>
      <c r="DT13" s="613"/>
      <c r="DU13" s="613"/>
      <c r="DV13" s="613"/>
      <c r="DW13" s="613"/>
      <c r="DX13" s="613"/>
      <c r="DY13" s="613"/>
      <c r="DZ13" s="613"/>
      <c r="EA13" s="613"/>
      <c r="EB13" s="613"/>
      <c r="EC13" s="644"/>
    </row>
    <row r="14" spans="2:143" ht="11.25" customHeight="1" x14ac:dyDescent="0.15">
      <c r="B14" s="609" t="s">
        <v>260</v>
      </c>
      <c r="C14" s="610"/>
      <c r="D14" s="610"/>
      <c r="E14" s="610"/>
      <c r="F14" s="610"/>
      <c r="G14" s="610"/>
      <c r="H14" s="610"/>
      <c r="I14" s="610"/>
      <c r="J14" s="610"/>
      <c r="K14" s="610"/>
      <c r="L14" s="610"/>
      <c r="M14" s="610"/>
      <c r="N14" s="610"/>
      <c r="O14" s="610"/>
      <c r="P14" s="610"/>
      <c r="Q14" s="611"/>
      <c r="R14" s="612" t="s">
        <v>128</v>
      </c>
      <c r="S14" s="613"/>
      <c r="T14" s="613"/>
      <c r="U14" s="613"/>
      <c r="V14" s="613"/>
      <c r="W14" s="613"/>
      <c r="X14" s="613"/>
      <c r="Y14" s="614"/>
      <c r="Z14" s="636" t="s">
        <v>128</v>
      </c>
      <c r="AA14" s="636"/>
      <c r="AB14" s="636"/>
      <c r="AC14" s="636"/>
      <c r="AD14" s="637" t="s">
        <v>128</v>
      </c>
      <c r="AE14" s="637"/>
      <c r="AF14" s="637"/>
      <c r="AG14" s="637"/>
      <c r="AH14" s="637"/>
      <c r="AI14" s="637"/>
      <c r="AJ14" s="637"/>
      <c r="AK14" s="637"/>
      <c r="AL14" s="615" t="s">
        <v>128</v>
      </c>
      <c r="AM14" s="616"/>
      <c r="AN14" s="616"/>
      <c r="AO14" s="638"/>
      <c r="AP14" s="609" t="s">
        <v>261</v>
      </c>
      <c r="AQ14" s="610"/>
      <c r="AR14" s="610"/>
      <c r="AS14" s="610"/>
      <c r="AT14" s="610"/>
      <c r="AU14" s="610"/>
      <c r="AV14" s="610"/>
      <c r="AW14" s="610"/>
      <c r="AX14" s="610"/>
      <c r="AY14" s="610"/>
      <c r="AZ14" s="610"/>
      <c r="BA14" s="610"/>
      <c r="BB14" s="610"/>
      <c r="BC14" s="610"/>
      <c r="BD14" s="610"/>
      <c r="BE14" s="610"/>
      <c r="BF14" s="611"/>
      <c r="BG14" s="612">
        <v>7115</v>
      </c>
      <c r="BH14" s="613"/>
      <c r="BI14" s="613"/>
      <c r="BJ14" s="613"/>
      <c r="BK14" s="613"/>
      <c r="BL14" s="613"/>
      <c r="BM14" s="613"/>
      <c r="BN14" s="614"/>
      <c r="BO14" s="636">
        <v>3.4</v>
      </c>
      <c r="BP14" s="636"/>
      <c r="BQ14" s="636"/>
      <c r="BR14" s="636"/>
      <c r="BS14" s="637" t="s">
        <v>128</v>
      </c>
      <c r="BT14" s="637"/>
      <c r="BU14" s="637"/>
      <c r="BV14" s="637"/>
      <c r="BW14" s="637"/>
      <c r="BX14" s="637"/>
      <c r="BY14" s="637"/>
      <c r="BZ14" s="637"/>
      <c r="CA14" s="637"/>
      <c r="CB14" s="675"/>
      <c r="CD14" s="609" t="s">
        <v>262</v>
      </c>
      <c r="CE14" s="610"/>
      <c r="CF14" s="610"/>
      <c r="CG14" s="610"/>
      <c r="CH14" s="610"/>
      <c r="CI14" s="610"/>
      <c r="CJ14" s="610"/>
      <c r="CK14" s="610"/>
      <c r="CL14" s="610"/>
      <c r="CM14" s="610"/>
      <c r="CN14" s="610"/>
      <c r="CO14" s="610"/>
      <c r="CP14" s="610"/>
      <c r="CQ14" s="611"/>
      <c r="CR14" s="612">
        <v>189640</v>
      </c>
      <c r="CS14" s="613"/>
      <c r="CT14" s="613"/>
      <c r="CU14" s="613"/>
      <c r="CV14" s="613"/>
      <c r="CW14" s="613"/>
      <c r="CX14" s="613"/>
      <c r="CY14" s="614"/>
      <c r="CZ14" s="636">
        <v>4.3</v>
      </c>
      <c r="DA14" s="636"/>
      <c r="DB14" s="636"/>
      <c r="DC14" s="636"/>
      <c r="DD14" s="603">
        <v>1826</v>
      </c>
      <c r="DE14" s="613"/>
      <c r="DF14" s="613"/>
      <c r="DG14" s="613"/>
      <c r="DH14" s="613"/>
      <c r="DI14" s="613"/>
      <c r="DJ14" s="613"/>
      <c r="DK14" s="613"/>
      <c r="DL14" s="613"/>
      <c r="DM14" s="613"/>
      <c r="DN14" s="613"/>
      <c r="DO14" s="613"/>
      <c r="DP14" s="614"/>
      <c r="DQ14" s="603">
        <v>160240</v>
      </c>
      <c r="DR14" s="613"/>
      <c r="DS14" s="613"/>
      <c r="DT14" s="613"/>
      <c r="DU14" s="613"/>
      <c r="DV14" s="613"/>
      <c r="DW14" s="613"/>
      <c r="DX14" s="613"/>
      <c r="DY14" s="613"/>
      <c r="DZ14" s="613"/>
      <c r="EA14" s="613"/>
      <c r="EB14" s="613"/>
      <c r="EC14" s="644"/>
    </row>
    <row r="15" spans="2:143" ht="11.25" customHeight="1" x14ac:dyDescent="0.15">
      <c r="B15" s="609" t="s">
        <v>263</v>
      </c>
      <c r="C15" s="610"/>
      <c r="D15" s="610"/>
      <c r="E15" s="610"/>
      <c r="F15" s="610"/>
      <c r="G15" s="610"/>
      <c r="H15" s="610"/>
      <c r="I15" s="610"/>
      <c r="J15" s="610"/>
      <c r="K15" s="610"/>
      <c r="L15" s="610"/>
      <c r="M15" s="610"/>
      <c r="N15" s="610"/>
      <c r="O15" s="610"/>
      <c r="P15" s="610"/>
      <c r="Q15" s="611"/>
      <c r="R15" s="612" t="s">
        <v>128</v>
      </c>
      <c r="S15" s="613"/>
      <c r="T15" s="613"/>
      <c r="U15" s="613"/>
      <c r="V15" s="613"/>
      <c r="W15" s="613"/>
      <c r="X15" s="613"/>
      <c r="Y15" s="614"/>
      <c r="Z15" s="636" t="s">
        <v>128</v>
      </c>
      <c r="AA15" s="636"/>
      <c r="AB15" s="636"/>
      <c r="AC15" s="636"/>
      <c r="AD15" s="637" t="s">
        <v>128</v>
      </c>
      <c r="AE15" s="637"/>
      <c r="AF15" s="637"/>
      <c r="AG15" s="637"/>
      <c r="AH15" s="637"/>
      <c r="AI15" s="637"/>
      <c r="AJ15" s="637"/>
      <c r="AK15" s="637"/>
      <c r="AL15" s="615" t="s">
        <v>128</v>
      </c>
      <c r="AM15" s="616"/>
      <c r="AN15" s="616"/>
      <c r="AO15" s="638"/>
      <c r="AP15" s="609" t="s">
        <v>264</v>
      </c>
      <c r="AQ15" s="610"/>
      <c r="AR15" s="610"/>
      <c r="AS15" s="610"/>
      <c r="AT15" s="610"/>
      <c r="AU15" s="610"/>
      <c r="AV15" s="610"/>
      <c r="AW15" s="610"/>
      <c r="AX15" s="610"/>
      <c r="AY15" s="610"/>
      <c r="AZ15" s="610"/>
      <c r="BA15" s="610"/>
      <c r="BB15" s="610"/>
      <c r="BC15" s="610"/>
      <c r="BD15" s="610"/>
      <c r="BE15" s="610"/>
      <c r="BF15" s="611"/>
      <c r="BG15" s="612">
        <v>21171</v>
      </c>
      <c r="BH15" s="613"/>
      <c r="BI15" s="613"/>
      <c r="BJ15" s="613"/>
      <c r="BK15" s="613"/>
      <c r="BL15" s="613"/>
      <c r="BM15" s="613"/>
      <c r="BN15" s="614"/>
      <c r="BO15" s="636">
        <v>10.1</v>
      </c>
      <c r="BP15" s="636"/>
      <c r="BQ15" s="636"/>
      <c r="BR15" s="636"/>
      <c r="BS15" s="637" t="s">
        <v>128</v>
      </c>
      <c r="BT15" s="637"/>
      <c r="BU15" s="637"/>
      <c r="BV15" s="637"/>
      <c r="BW15" s="637"/>
      <c r="BX15" s="637"/>
      <c r="BY15" s="637"/>
      <c r="BZ15" s="637"/>
      <c r="CA15" s="637"/>
      <c r="CB15" s="675"/>
      <c r="CD15" s="609" t="s">
        <v>265</v>
      </c>
      <c r="CE15" s="610"/>
      <c r="CF15" s="610"/>
      <c r="CG15" s="610"/>
      <c r="CH15" s="610"/>
      <c r="CI15" s="610"/>
      <c r="CJ15" s="610"/>
      <c r="CK15" s="610"/>
      <c r="CL15" s="610"/>
      <c r="CM15" s="610"/>
      <c r="CN15" s="610"/>
      <c r="CO15" s="610"/>
      <c r="CP15" s="610"/>
      <c r="CQ15" s="611"/>
      <c r="CR15" s="612">
        <v>415031</v>
      </c>
      <c r="CS15" s="613"/>
      <c r="CT15" s="613"/>
      <c r="CU15" s="613"/>
      <c r="CV15" s="613"/>
      <c r="CW15" s="613"/>
      <c r="CX15" s="613"/>
      <c r="CY15" s="614"/>
      <c r="CZ15" s="636">
        <v>9.3000000000000007</v>
      </c>
      <c r="DA15" s="636"/>
      <c r="DB15" s="636"/>
      <c r="DC15" s="636"/>
      <c r="DD15" s="603">
        <v>110352</v>
      </c>
      <c r="DE15" s="613"/>
      <c r="DF15" s="613"/>
      <c r="DG15" s="613"/>
      <c r="DH15" s="613"/>
      <c r="DI15" s="613"/>
      <c r="DJ15" s="613"/>
      <c r="DK15" s="613"/>
      <c r="DL15" s="613"/>
      <c r="DM15" s="613"/>
      <c r="DN15" s="613"/>
      <c r="DO15" s="613"/>
      <c r="DP15" s="614"/>
      <c r="DQ15" s="603">
        <v>288273</v>
      </c>
      <c r="DR15" s="613"/>
      <c r="DS15" s="613"/>
      <c r="DT15" s="613"/>
      <c r="DU15" s="613"/>
      <c r="DV15" s="613"/>
      <c r="DW15" s="613"/>
      <c r="DX15" s="613"/>
      <c r="DY15" s="613"/>
      <c r="DZ15" s="613"/>
      <c r="EA15" s="613"/>
      <c r="EB15" s="613"/>
      <c r="EC15" s="644"/>
    </row>
    <row r="16" spans="2:143" ht="11.25" customHeight="1" x14ac:dyDescent="0.15">
      <c r="B16" s="609" t="s">
        <v>266</v>
      </c>
      <c r="C16" s="610"/>
      <c r="D16" s="610"/>
      <c r="E16" s="610"/>
      <c r="F16" s="610"/>
      <c r="G16" s="610"/>
      <c r="H16" s="610"/>
      <c r="I16" s="610"/>
      <c r="J16" s="610"/>
      <c r="K16" s="610"/>
      <c r="L16" s="610"/>
      <c r="M16" s="610"/>
      <c r="N16" s="610"/>
      <c r="O16" s="610"/>
      <c r="P16" s="610"/>
      <c r="Q16" s="611"/>
      <c r="R16" s="612">
        <v>1488</v>
      </c>
      <c r="S16" s="613"/>
      <c r="T16" s="613"/>
      <c r="U16" s="613"/>
      <c r="V16" s="613"/>
      <c r="W16" s="613"/>
      <c r="X16" s="613"/>
      <c r="Y16" s="614"/>
      <c r="Z16" s="636">
        <v>0</v>
      </c>
      <c r="AA16" s="636"/>
      <c r="AB16" s="636"/>
      <c r="AC16" s="636"/>
      <c r="AD16" s="637">
        <v>1488</v>
      </c>
      <c r="AE16" s="637"/>
      <c r="AF16" s="637"/>
      <c r="AG16" s="637"/>
      <c r="AH16" s="637"/>
      <c r="AI16" s="637"/>
      <c r="AJ16" s="637"/>
      <c r="AK16" s="637"/>
      <c r="AL16" s="615">
        <v>0.1</v>
      </c>
      <c r="AM16" s="616"/>
      <c r="AN16" s="616"/>
      <c r="AO16" s="638"/>
      <c r="AP16" s="609" t="s">
        <v>267</v>
      </c>
      <c r="AQ16" s="610"/>
      <c r="AR16" s="610"/>
      <c r="AS16" s="610"/>
      <c r="AT16" s="610"/>
      <c r="AU16" s="610"/>
      <c r="AV16" s="610"/>
      <c r="AW16" s="610"/>
      <c r="AX16" s="610"/>
      <c r="AY16" s="610"/>
      <c r="AZ16" s="610"/>
      <c r="BA16" s="610"/>
      <c r="BB16" s="610"/>
      <c r="BC16" s="610"/>
      <c r="BD16" s="610"/>
      <c r="BE16" s="610"/>
      <c r="BF16" s="611"/>
      <c r="BG16" s="612" t="s">
        <v>128</v>
      </c>
      <c r="BH16" s="613"/>
      <c r="BI16" s="613"/>
      <c r="BJ16" s="613"/>
      <c r="BK16" s="613"/>
      <c r="BL16" s="613"/>
      <c r="BM16" s="613"/>
      <c r="BN16" s="614"/>
      <c r="BO16" s="636" t="s">
        <v>128</v>
      </c>
      <c r="BP16" s="636"/>
      <c r="BQ16" s="636"/>
      <c r="BR16" s="636"/>
      <c r="BS16" s="637" t="s">
        <v>128</v>
      </c>
      <c r="BT16" s="637"/>
      <c r="BU16" s="637"/>
      <c r="BV16" s="637"/>
      <c r="BW16" s="637"/>
      <c r="BX16" s="637"/>
      <c r="BY16" s="637"/>
      <c r="BZ16" s="637"/>
      <c r="CA16" s="637"/>
      <c r="CB16" s="675"/>
      <c r="CD16" s="609" t="s">
        <v>268</v>
      </c>
      <c r="CE16" s="610"/>
      <c r="CF16" s="610"/>
      <c r="CG16" s="610"/>
      <c r="CH16" s="610"/>
      <c r="CI16" s="610"/>
      <c r="CJ16" s="610"/>
      <c r="CK16" s="610"/>
      <c r="CL16" s="610"/>
      <c r="CM16" s="610"/>
      <c r="CN16" s="610"/>
      <c r="CO16" s="610"/>
      <c r="CP16" s="610"/>
      <c r="CQ16" s="611"/>
      <c r="CR16" s="612" t="s">
        <v>128</v>
      </c>
      <c r="CS16" s="613"/>
      <c r="CT16" s="613"/>
      <c r="CU16" s="613"/>
      <c r="CV16" s="613"/>
      <c r="CW16" s="613"/>
      <c r="CX16" s="613"/>
      <c r="CY16" s="614"/>
      <c r="CZ16" s="636" t="s">
        <v>128</v>
      </c>
      <c r="DA16" s="636"/>
      <c r="DB16" s="636"/>
      <c r="DC16" s="636"/>
      <c r="DD16" s="603" t="s">
        <v>128</v>
      </c>
      <c r="DE16" s="613"/>
      <c r="DF16" s="613"/>
      <c r="DG16" s="613"/>
      <c r="DH16" s="613"/>
      <c r="DI16" s="613"/>
      <c r="DJ16" s="613"/>
      <c r="DK16" s="613"/>
      <c r="DL16" s="613"/>
      <c r="DM16" s="613"/>
      <c r="DN16" s="613"/>
      <c r="DO16" s="613"/>
      <c r="DP16" s="614"/>
      <c r="DQ16" s="603" t="s">
        <v>128</v>
      </c>
      <c r="DR16" s="613"/>
      <c r="DS16" s="613"/>
      <c r="DT16" s="613"/>
      <c r="DU16" s="613"/>
      <c r="DV16" s="613"/>
      <c r="DW16" s="613"/>
      <c r="DX16" s="613"/>
      <c r="DY16" s="613"/>
      <c r="DZ16" s="613"/>
      <c r="EA16" s="613"/>
      <c r="EB16" s="613"/>
      <c r="EC16" s="644"/>
    </row>
    <row r="17" spans="2:133" ht="11.25" customHeight="1" x14ac:dyDescent="0.15">
      <c r="B17" s="609" t="s">
        <v>269</v>
      </c>
      <c r="C17" s="610"/>
      <c r="D17" s="610"/>
      <c r="E17" s="610"/>
      <c r="F17" s="610"/>
      <c r="G17" s="610"/>
      <c r="H17" s="610"/>
      <c r="I17" s="610"/>
      <c r="J17" s="610"/>
      <c r="K17" s="610"/>
      <c r="L17" s="610"/>
      <c r="M17" s="610"/>
      <c r="N17" s="610"/>
      <c r="O17" s="610"/>
      <c r="P17" s="610"/>
      <c r="Q17" s="611"/>
      <c r="R17" s="612">
        <v>2142</v>
      </c>
      <c r="S17" s="613"/>
      <c r="T17" s="613"/>
      <c r="U17" s="613"/>
      <c r="V17" s="613"/>
      <c r="W17" s="613"/>
      <c r="X17" s="613"/>
      <c r="Y17" s="614"/>
      <c r="Z17" s="636">
        <v>0</v>
      </c>
      <c r="AA17" s="636"/>
      <c r="AB17" s="636"/>
      <c r="AC17" s="636"/>
      <c r="AD17" s="637">
        <v>2142</v>
      </c>
      <c r="AE17" s="637"/>
      <c r="AF17" s="637"/>
      <c r="AG17" s="637"/>
      <c r="AH17" s="637"/>
      <c r="AI17" s="637"/>
      <c r="AJ17" s="637"/>
      <c r="AK17" s="637"/>
      <c r="AL17" s="615">
        <v>0.1</v>
      </c>
      <c r="AM17" s="616"/>
      <c r="AN17" s="616"/>
      <c r="AO17" s="638"/>
      <c r="AP17" s="609" t="s">
        <v>270</v>
      </c>
      <c r="AQ17" s="610"/>
      <c r="AR17" s="610"/>
      <c r="AS17" s="610"/>
      <c r="AT17" s="610"/>
      <c r="AU17" s="610"/>
      <c r="AV17" s="610"/>
      <c r="AW17" s="610"/>
      <c r="AX17" s="610"/>
      <c r="AY17" s="610"/>
      <c r="AZ17" s="610"/>
      <c r="BA17" s="610"/>
      <c r="BB17" s="610"/>
      <c r="BC17" s="610"/>
      <c r="BD17" s="610"/>
      <c r="BE17" s="610"/>
      <c r="BF17" s="611"/>
      <c r="BG17" s="612" t="s">
        <v>128</v>
      </c>
      <c r="BH17" s="613"/>
      <c r="BI17" s="613"/>
      <c r="BJ17" s="613"/>
      <c r="BK17" s="613"/>
      <c r="BL17" s="613"/>
      <c r="BM17" s="613"/>
      <c r="BN17" s="614"/>
      <c r="BO17" s="636" t="s">
        <v>128</v>
      </c>
      <c r="BP17" s="636"/>
      <c r="BQ17" s="636"/>
      <c r="BR17" s="636"/>
      <c r="BS17" s="637" t="s">
        <v>128</v>
      </c>
      <c r="BT17" s="637"/>
      <c r="BU17" s="637"/>
      <c r="BV17" s="637"/>
      <c r="BW17" s="637"/>
      <c r="BX17" s="637"/>
      <c r="BY17" s="637"/>
      <c r="BZ17" s="637"/>
      <c r="CA17" s="637"/>
      <c r="CB17" s="675"/>
      <c r="CD17" s="609" t="s">
        <v>271</v>
      </c>
      <c r="CE17" s="610"/>
      <c r="CF17" s="610"/>
      <c r="CG17" s="610"/>
      <c r="CH17" s="610"/>
      <c r="CI17" s="610"/>
      <c r="CJ17" s="610"/>
      <c r="CK17" s="610"/>
      <c r="CL17" s="610"/>
      <c r="CM17" s="610"/>
      <c r="CN17" s="610"/>
      <c r="CO17" s="610"/>
      <c r="CP17" s="610"/>
      <c r="CQ17" s="611"/>
      <c r="CR17" s="612">
        <v>596823</v>
      </c>
      <c r="CS17" s="613"/>
      <c r="CT17" s="613"/>
      <c r="CU17" s="613"/>
      <c r="CV17" s="613"/>
      <c r="CW17" s="613"/>
      <c r="CX17" s="613"/>
      <c r="CY17" s="614"/>
      <c r="CZ17" s="636">
        <v>13.4</v>
      </c>
      <c r="DA17" s="636"/>
      <c r="DB17" s="636"/>
      <c r="DC17" s="636"/>
      <c r="DD17" s="603" t="s">
        <v>128</v>
      </c>
      <c r="DE17" s="613"/>
      <c r="DF17" s="613"/>
      <c r="DG17" s="613"/>
      <c r="DH17" s="613"/>
      <c r="DI17" s="613"/>
      <c r="DJ17" s="613"/>
      <c r="DK17" s="613"/>
      <c r="DL17" s="613"/>
      <c r="DM17" s="613"/>
      <c r="DN17" s="613"/>
      <c r="DO17" s="613"/>
      <c r="DP17" s="614"/>
      <c r="DQ17" s="603">
        <v>584416</v>
      </c>
      <c r="DR17" s="613"/>
      <c r="DS17" s="613"/>
      <c r="DT17" s="613"/>
      <c r="DU17" s="613"/>
      <c r="DV17" s="613"/>
      <c r="DW17" s="613"/>
      <c r="DX17" s="613"/>
      <c r="DY17" s="613"/>
      <c r="DZ17" s="613"/>
      <c r="EA17" s="613"/>
      <c r="EB17" s="613"/>
      <c r="EC17" s="644"/>
    </row>
    <row r="18" spans="2:133" ht="11.25" customHeight="1" x14ac:dyDescent="0.15">
      <c r="B18" s="609" t="s">
        <v>272</v>
      </c>
      <c r="C18" s="610"/>
      <c r="D18" s="610"/>
      <c r="E18" s="610"/>
      <c r="F18" s="610"/>
      <c r="G18" s="610"/>
      <c r="H18" s="610"/>
      <c r="I18" s="610"/>
      <c r="J18" s="610"/>
      <c r="K18" s="610"/>
      <c r="L18" s="610"/>
      <c r="M18" s="610"/>
      <c r="N18" s="610"/>
      <c r="O18" s="610"/>
      <c r="P18" s="610"/>
      <c r="Q18" s="611"/>
      <c r="R18" s="612">
        <v>8743</v>
      </c>
      <c r="S18" s="613"/>
      <c r="T18" s="613"/>
      <c r="U18" s="613"/>
      <c r="V18" s="613"/>
      <c r="W18" s="613"/>
      <c r="X18" s="613"/>
      <c r="Y18" s="614"/>
      <c r="Z18" s="636">
        <v>0.2</v>
      </c>
      <c r="AA18" s="636"/>
      <c r="AB18" s="636"/>
      <c r="AC18" s="636"/>
      <c r="AD18" s="637">
        <v>8743</v>
      </c>
      <c r="AE18" s="637"/>
      <c r="AF18" s="637"/>
      <c r="AG18" s="637"/>
      <c r="AH18" s="637"/>
      <c r="AI18" s="637"/>
      <c r="AJ18" s="637"/>
      <c r="AK18" s="637"/>
      <c r="AL18" s="615">
        <v>0.40000000596046448</v>
      </c>
      <c r="AM18" s="616"/>
      <c r="AN18" s="616"/>
      <c r="AO18" s="638"/>
      <c r="AP18" s="609" t="s">
        <v>273</v>
      </c>
      <c r="AQ18" s="610"/>
      <c r="AR18" s="610"/>
      <c r="AS18" s="610"/>
      <c r="AT18" s="610"/>
      <c r="AU18" s="610"/>
      <c r="AV18" s="610"/>
      <c r="AW18" s="610"/>
      <c r="AX18" s="610"/>
      <c r="AY18" s="610"/>
      <c r="AZ18" s="610"/>
      <c r="BA18" s="610"/>
      <c r="BB18" s="610"/>
      <c r="BC18" s="610"/>
      <c r="BD18" s="610"/>
      <c r="BE18" s="610"/>
      <c r="BF18" s="611"/>
      <c r="BG18" s="612" t="s">
        <v>128</v>
      </c>
      <c r="BH18" s="613"/>
      <c r="BI18" s="613"/>
      <c r="BJ18" s="613"/>
      <c r="BK18" s="613"/>
      <c r="BL18" s="613"/>
      <c r="BM18" s="613"/>
      <c r="BN18" s="614"/>
      <c r="BO18" s="636" t="s">
        <v>128</v>
      </c>
      <c r="BP18" s="636"/>
      <c r="BQ18" s="636"/>
      <c r="BR18" s="636"/>
      <c r="BS18" s="637" t="s">
        <v>128</v>
      </c>
      <c r="BT18" s="637"/>
      <c r="BU18" s="637"/>
      <c r="BV18" s="637"/>
      <c r="BW18" s="637"/>
      <c r="BX18" s="637"/>
      <c r="BY18" s="637"/>
      <c r="BZ18" s="637"/>
      <c r="CA18" s="637"/>
      <c r="CB18" s="675"/>
      <c r="CD18" s="609" t="s">
        <v>274</v>
      </c>
      <c r="CE18" s="610"/>
      <c r="CF18" s="610"/>
      <c r="CG18" s="610"/>
      <c r="CH18" s="610"/>
      <c r="CI18" s="610"/>
      <c r="CJ18" s="610"/>
      <c r="CK18" s="610"/>
      <c r="CL18" s="610"/>
      <c r="CM18" s="610"/>
      <c r="CN18" s="610"/>
      <c r="CO18" s="610"/>
      <c r="CP18" s="610"/>
      <c r="CQ18" s="611"/>
      <c r="CR18" s="612" t="s">
        <v>128</v>
      </c>
      <c r="CS18" s="613"/>
      <c r="CT18" s="613"/>
      <c r="CU18" s="613"/>
      <c r="CV18" s="613"/>
      <c r="CW18" s="613"/>
      <c r="CX18" s="613"/>
      <c r="CY18" s="614"/>
      <c r="CZ18" s="636" t="s">
        <v>128</v>
      </c>
      <c r="DA18" s="636"/>
      <c r="DB18" s="636"/>
      <c r="DC18" s="636"/>
      <c r="DD18" s="603" t="s">
        <v>128</v>
      </c>
      <c r="DE18" s="613"/>
      <c r="DF18" s="613"/>
      <c r="DG18" s="613"/>
      <c r="DH18" s="613"/>
      <c r="DI18" s="613"/>
      <c r="DJ18" s="613"/>
      <c r="DK18" s="613"/>
      <c r="DL18" s="613"/>
      <c r="DM18" s="613"/>
      <c r="DN18" s="613"/>
      <c r="DO18" s="613"/>
      <c r="DP18" s="614"/>
      <c r="DQ18" s="603" t="s">
        <v>128</v>
      </c>
      <c r="DR18" s="613"/>
      <c r="DS18" s="613"/>
      <c r="DT18" s="613"/>
      <c r="DU18" s="613"/>
      <c r="DV18" s="613"/>
      <c r="DW18" s="613"/>
      <c r="DX18" s="613"/>
      <c r="DY18" s="613"/>
      <c r="DZ18" s="613"/>
      <c r="EA18" s="613"/>
      <c r="EB18" s="613"/>
      <c r="EC18" s="644"/>
    </row>
    <row r="19" spans="2:133" ht="11.25" customHeight="1" x14ac:dyDescent="0.15">
      <c r="B19" s="609" t="s">
        <v>275</v>
      </c>
      <c r="C19" s="610"/>
      <c r="D19" s="610"/>
      <c r="E19" s="610"/>
      <c r="F19" s="610"/>
      <c r="G19" s="610"/>
      <c r="H19" s="610"/>
      <c r="I19" s="610"/>
      <c r="J19" s="610"/>
      <c r="K19" s="610"/>
      <c r="L19" s="610"/>
      <c r="M19" s="610"/>
      <c r="N19" s="610"/>
      <c r="O19" s="610"/>
      <c r="P19" s="610"/>
      <c r="Q19" s="611"/>
      <c r="R19" s="612">
        <v>379</v>
      </c>
      <c r="S19" s="613"/>
      <c r="T19" s="613"/>
      <c r="U19" s="613"/>
      <c r="V19" s="613"/>
      <c r="W19" s="613"/>
      <c r="X19" s="613"/>
      <c r="Y19" s="614"/>
      <c r="Z19" s="636">
        <v>0</v>
      </c>
      <c r="AA19" s="636"/>
      <c r="AB19" s="636"/>
      <c r="AC19" s="636"/>
      <c r="AD19" s="637">
        <v>379</v>
      </c>
      <c r="AE19" s="637"/>
      <c r="AF19" s="637"/>
      <c r="AG19" s="637"/>
      <c r="AH19" s="637"/>
      <c r="AI19" s="637"/>
      <c r="AJ19" s="637"/>
      <c r="AK19" s="637"/>
      <c r="AL19" s="615">
        <v>0</v>
      </c>
      <c r="AM19" s="616"/>
      <c r="AN19" s="616"/>
      <c r="AO19" s="638"/>
      <c r="AP19" s="609" t="s">
        <v>276</v>
      </c>
      <c r="AQ19" s="610"/>
      <c r="AR19" s="610"/>
      <c r="AS19" s="610"/>
      <c r="AT19" s="610"/>
      <c r="AU19" s="610"/>
      <c r="AV19" s="610"/>
      <c r="AW19" s="610"/>
      <c r="AX19" s="610"/>
      <c r="AY19" s="610"/>
      <c r="AZ19" s="610"/>
      <c r="BA19" s="610"/>
      <c r="BB19" s="610"/>
      <c r="BC19" s="610"/>
      <c r="BD19" s="610"/>
      <c r="BE19" s="610"/>
      <c r="BF19" s="611"/>
      <c r="BG19" s="612">
        <v>5921</v>
      </c>
      <c r="BH19" s="613"/>
      <c r="BI19" s="613"/>
      <c r="BJ19" s="613"/>
      <c r="BK19" s="613"/>
      <c r="BL19" s="613"/>
      <c r="BM19" s="613"/>
      <c r="BN19" s="614"/>
      <c r="BO19" s="636">
        <v>2.8</v>
      </c>
      <c r="BP19" s="636"/>
      <c r="BQ19" s="636"/>
      <c r="BR19" s="636"/>
      <c r="BS19" s="637" t="s">
        <v>128</v>
      </c>
      <c r="BT19" s="637"/>
      <c r="BU19" s="637"/>
      <c r="BV19" s="637"/>
      <c r="BW19" s="637"/>
      <c r="BX19" s="637"/>
      <c r="BY19" s="637"/>
      <c r="BZ19" s="637"/>
      <c r="CA19" s="637"/>
      <c r="CB19" s="675"/>
      <c r="CD19" s="609" t="s">
        <v>277</v>
      </c>
      <c r="CE19" s="610"/>
      <c r="CF19" s="610"/>
      <c r="CG19" s="610"/>
      <c r="CH19" s="610"/>
      <c r="CI19" s="610"/>
      <c r="CJ19" s="610"/>
      <c r="CK19" s="610"/>
      <c r="CL19" s="610"/>
      <c r="CM19" s="610"/>
      <c r="CN19" s="610"/>
      <c r="CO19" s="610"/>
      <c r="CP19" s="610"/>
      <c r="CQ19" s="611"/>
      <c r="CR19" s="612" t="s">
        <v>128</v>
      </c>
      <c r="CS19" s="613"/>
      <c r="CT19" s="613"/>
      <c r="CU19" s="613"/>
      <c r="CV19" s="613"/>
      <c r="CW19" s="613"/>
      <c r="CX19" s="613"/>
      <c r="CY19" s="614"/>
      <c r="CZ19" s="636" t="s">
        <v>128</v>
      </c>
      <c r="DA19" s="636"/>
      <c r="DB19" s="636"/>
      <c r="DC19" s="636"/>
      <c r="DD19" s="603" t="s">
        <v>128</v>
      </c>
      <c r="DE19" s="613"/>
      <c r="DF19" s="613"/>
      <c r="DG19" s="613"/>
      <c r="DH19" s="613"/>
      <c r="DI19" s="613"/>
      <c r="DJ19" s="613"/>
      <c r="DK19" s="613"/>
      <c r="DL19" s="613"/>
      <c r="DM19" s="613"/>
      <c r="DN19" s="613"/>
      <c r="DO19" s="613"/>
      <c r="DP19" s="614"/>
      <c r="DQ19" s="603" t="s">
        <v>128</v>
      </c>
      <c r="DR19" s="613"/>
      <c r="DS19" s="613"/>
      <c r="DT19" s="613"/>
      <c r="DU19" s="613"/>
      <c r="DV19" s="613"/>
      <c r="DW19" s="613"/>
      <c r="DX19" s="613"/>
      <c r="DY19" s="613"/>
      <c r="DZ19" s="613"/>
      <c r="EA19" s="613"/>
      <c r="EB19" s="613"/>
      <c r="EC19" s="644"/>
    </row>
    <row r="20" spans="2:133" ht="11.25" customHeight="1" x14ac:dyDescent="0.15">
      <c r="B20" s="609" t="s">
        <v>278</v>
      </c>
      <c r="C20" s="610"/>
      <c r="D20" s="610"/>
      <c r="E20" s="610"/>
      <c r="F20" s="610"/>
      <c r="G20" s="610"/>
      <c r="H20" s="610"/>
      <c r="I20" s="610"/>
      <c r="J20" s="610"/>
      <c r="K20" s="610"/>
      <c r="L20" s="610"/>
      <c r="M20" s="610"/>
      <c r="N20" s="610"/>
      <c r="O20" s="610"/>
      <c r="P20" s="610"/>
      <c r="Q20" s="611"/>
      <c r="R20" s="612">
        <v>414</v>
      </c>
      <c r="S20" s="613"/>
      <c r="T20" s="613"/>
      <c r="U20" s="613"/>
      <c r="V20" s="613"/>
      <c r="W20" s="613"/>
      <c r="X20" s="613"/>
      <c r="Y20" s="614"/>
      <c r="Z20" s="636">
        <v>0</v>
      </c>
      <c r="AA20" s="636"/>
      <c r="AB20" s="636"/>
      <c r="AC20" s="636"/>
      <c r="AD20" s="637">
        <v>414</v>
      </c>
      <c r="AE20" s="637"/>
      <c r="AF20" s="637"/>
      <c r="AG20" s="637"/>
      <c r="AH20" s="637"/>
      <c r="AI20" s="637"/>
      <c r="AJ20" s="637"/>
      <c r="AK20" s="637"/>
      <c r="AL20" s="615">
        <v>0</v>
      </c>
      <c r="AM20" s="616"/>
      <c r="AN20" s="616"/>
      <c r="AO20" s="638"/>
      <c r="AP20" s="609" t="s">
        <v>279</v>
      </c>
      <c r="AQ20" s="610"/>
      <c r="AR20" s="610"/>
      <c r="AS20" s="610"/>
      <c r="AT20" s="610"/>
      <c r="AU20" s="610"/>
      <c r="AV20" s="610"/>
      <c r="AW20" s="610"/>
      <c r="AX20" s="610"/>
      <c r="AY20" s="610"/>
      <c r="AZ20" s="610"/>
      <c r="BA20" s="610"/>
      <c r="BB20" s="610"/>
      <c r="BC20" s="610"/>
      <c r="BD20" s="610"/>
      <c r="BE20" s="610"/>
      <c r="BF20" s="611"/>
      <c r="BG20" s="612">
        <v>5921</v>
      </c>
      <c r="BH20" s="613"/>
      <c r="BI20" s="613"/>
      <c r="BJ20" s="613"/>
      <c r="BK20" s="613"/>
      <c r="BL20" s="613"/>
      <c r="BM20" s="613"/>
      <c r="BN20" s="614"/>
      <c r="BO20" s="636">
        <v>2.8</v>
      </c>
      <c r="BP20" s="636"/>
      <c r="BQ20" s="636"/>
      <c r="BR20" s="636"/>
      <c r="BS20" s="637" t="s">
        <v>128</v>
      </c>
      <c r="BT20" s="637"/>
      <c r="BU20" s="637"/>
      <c r="BV20" s="637"/>
      <c r="BW20" s="637"/>
      <c r="BX20" s="637"/>
      <c r="BY20" s="637"/>
      <c r="BZ20" s="637"/>
      <c r="CA20" s="637"/>
      <c r="CB20" s="675"/>
      <c r="CD20" s="609" t="s">
        <v>280</v>
      </c>
      <c r="CE20" s="610"/>
      <c r="CF20" s="610"/>
      <c r="CG20" s="610"/>
      <c r="CH20" s="610"/>
      <c r="CI20" s="610"/>
      <c r="CJ20" s="610"/>
      <c r="CK20" s="610"/>
      <c r="CL20" s="610"/>
      <c r="CM20" s="610"/>
      <c r="CN20" s="610"/>
      <c r="CO20" s="610"/>
      <c r="CP20" s="610"/>
      <c r="CQ20" s="611"/>
      <c r="CR20" s="612">
        <v>4443255</v>
      </c>
      <c r="CS20" s="613"/>
      <c r="CT20" s="613"/>
      <c r="CU20" s="613"/>
      <c r="CV20" s="613"/>
      <c r="CW20" s="613"/>
      <c r="CX20" s="613"/>
      <c r="CY20" s="614"/>
      <c r="CZ20" s="636">
        <v>100</v>
      </c>
      <c r="DA20" s="636"/>
      <c r="DB20" s="636"/>
      <c r="DC20" s="636"/>
      <c r="DD20" s="603">
        <v>524186</v>
      </c>
      <c r="DE20" s="613"/>
      <c r="DF20" s="613"/>
      <c r="DG20" s="613"/>
      <c r="DH20" s="613"/>
      <c r="DI20" s="613"/>
      <c r="DJ20" s="613"/>
      <c r="DK20" s="613"/>
      <c r="DL20" s="613"/>
      <c r="DM20" s="613"/>
      <c r="DN20" s="613"/>
      <c r="DO20" s="613"/>
      <c r="DP20" s="614"/>
      <c r="DQ20" s="603">
        <v>2792837</v>
      </c>
      <c r="DR20" s="613"/>
      <c r="DS20" s="613"/>
      <c r="DT20" s="613"/>
      <c r="DU20" s="613"/>
      <c r="DV20" s="613"/>
      <c r="DW20" s="613"/>
      <c r="DX20" s="613"/>
      <c r="DY20" s="613"/>
      <c r="DZ20" s="613"/>
      <c r="EA20" s="613"/>
      <c r="EB20" s="613"/>
      <c r="EC20" s="644"/>
    </row>
    <row r="21" spans="2:133" ht="11.25" customHeight="1" x14ac:dyDescent="0.15">
      <c r="B21" s="609" t="s">
        <v>281</v>
      </c>
      <c r="C21" s="610"/>
      <c r="D21" s="610"/>
      <c r="E21" s="610"/>
      <c r="F21" s="610"/>
      <c r="G21" s="610"/>
      <c r="H21" s="610"/>
      <c r="I21" s="610"/>
      <c r="J21" s="610"/>
      <c r="K21" s="610"/>
      <c r="L21" s="610"/>
      <c r="M21" s="610"/>
      <c r="N21" s="610"/>
      <c r="O21" s="610"/>
      <c r="P21" s="610"/>
      <c r="Q21" s="611"/>
      <c r="R21" s="612">
        <v>160</v>
      </c>
      <c r="S21" s="613"/>
      <c r="T21" s="613"/>
      <c r="U21" s="613"/>
      <c r="V21" s="613"/>
      <c r="W21" s="613"/>
      <c r="X21" s="613"/>
      <c r="Y21" s="614"/>
      <c r="Z21" s="636">
        <v>0</v>
      </c>
      <c r="AA21" s="636"/>
      <c r="AB21" s="636"/>
      <c r="AC21" s="636"/>
      <c r="AD21" s="637">
        <v>160</v>
      </c>
      <c r="AE21" s="637"/>
      <c r="AF21" s="637"/>
      <c r="AG21" s="637"/>
      <c r="AH21" s="637"/>
      <c r="AI21" s="637"/>
      <c r="AJ21" s="637"/>
      <c r="AK21" s="637"/>
      <c r="AL21" s="615">
        <v>0</v>
      </c>
      <c r="AM21" s="616"/>
      <c r="AN21" s="616"/>
      <c r="AO21" s="638"/>
      <c r="AP21" s="609" t="s">
        <v>282</v>
      </c>
      <c r="AQ21" s="683"/>
      <c r="AR21" s="683"/>
      <c r="AS21" s="683"/>
      <c r="AT21" s="683"/>
      <c r="AU21" s="683"/>
      <c r="AV21" s="683"/>
      <c r="AW21" s="683"/>
      <c r="AX21" s="683"/>
      <c r="AY21" s="683"/>
      <c r="AZ21" s="683"/>
      <c r="BA21" s="683"/>
      <c r="BB21" s="683"/>
      <c r="BC21" s="683"/>
      <c r="BD21" s="683"/>
      <c r="BE21" s="683"/>
      <c r="BF21" s="684"/>
      <c r="BG21" s="612">
        <v>5921</v>
      </c>
      <c r="BH21" s="613"/>
      <c r="BI21" s="613"/>
      <c r="BJ21" s="613"/>
      <c r="BK21" s="613"/>
      <c r="BL21" s="613"/>
      <c r="BM21" s="613"/>
      <c r="BN21" s="614"/>
      <c r="BO21" s="636">
        <v>2.8</v>
      </c>
      <c r="BP21" s="636"/>
      <c r="BQ21" s="636"/>
      <c r="BR21" s="636"/>
      <c r="BS21" s="637" t="s">
        <v>128</v>
      </c>
      <c r="BT21" s="637"/>
      <c r="BU21" s="637"/>
      <c r="BV21" s="637"/>
      <c r="BW21" s="637"/>
      <c r="BX21" s="637"/>
      <c r="BY21" s="637"/>
      <c r="BZ21" s="637"/>
      <c r="CA21" s="637"/>
      <c r="CB21" s="675"/>
      <c r="CD21" s="587"/>
      <c r="CE21" s="588"/>
      <c r="CF21" s="588"/>
      <c r="CG21" s="588"/>
      <c r="CH21" s="588"/>
      <c r="CI21" s="588"/>
      <c r="CJ21" s="588"/>
      <c r="CK21" s="588"/>
      <c r="CL21" s="588"/>
      <c r="CM21" s="588"/>
      <c r="CN21" s="588"/>
      <c r="CO21" s="588"/>
      <c r="CP21" s="588"/>
      <c r="CQ21" s="589"/>
      <c r="CR21" s="696"/>
      <c r="CS21" s="694"/>
      <c r="CT21" s="694"/>
      <c r="CU21" s="694"/>
      <c r="CV21" s="694"/>
      <c r="CW21" s="694"/>
      <c r="CX21" s="694"/>
      <c r="CY21" s="697"/>
      <c r="CZ21" s="698"/>
      <c r="DA21" s="698"/>
      <c r="DB21" s="698"/>
      <c r="DC21" s="698"/>
      <c r="DD21" s="693"/>
      <c r="DE21" s="694"/>
      <c r="DF21" s="694"/>
      <c r="DG21" s="694"/>
      <c r="DH21" s="694"/>
      <c r="DI21" s="694"/>
      <c r="DJ21" s="694"/>
      <c r="DK21" s="694"/>
      <c r="DL21" s="694"/>
      <c r="DM21" s="694"/>
      <c r="DN21" s="694"/>
      <c r="DO21" s="694"/>
      <c r="DP21" s="697"/>
      <c r="DQ21" s="693"/>
      <c r="DR21" s="694"/>
      <c r="DS21" s="694"/>
      <c r="DT21" s="694"/>
      <c r="DU21" s="694"/>
      <c r="DV21" s="694"/>
      <c r="DW21" s="694"/>
      <c r="DX21" s="694"/>
      <c r="DY21" s="694"/>
      <c r="DZ21" s="694"/>
      <c r="EA21" s="694"/>
      <c r="EB21" s="694"/>
      <c r="EC21" s="695"/>
    </row>
    <row r="22" spans="2:133" ht="11.25" customHeight="1" x14ac:dyDescent="0.15">
      <c r="B22" s="667" t="s">
        <v>283</v>
      </c>
      <c r="C22" s="668"/>
      <c r="D22" s="668"/>
      <c r="E22" s="668"/>
      <c r="F22" s="668"/>
      <c r="G22" s="668"/>
      <c r="H22" s="668"/>
      <c r="I22" s="668"/>
      <c r="J22" s="668"/>
      <c r="K22" s="668"/>
      <c r="L22" s="668"/>
      <c r="M22" s="668"/>
      <c r="N22" s="668"/>
      <c r="O22" s="668"/>
      <c r="P22" s="668"/>
      <c r="Q22" s="669"/>
      <c r="R22" s="612">
        <v>7790</v>
      </c>
      <c r="S22" s="613"/>
      <c r="T22" s="613"/>
      <c r="U22" s="613"/>
      <c r="V22" s="613"/>
      <c r="W22" s="613"/>
      <c r="X22" s="613"/>
      <c r="Y22" s="614"/>
      <c r="Z22" s="636">
        <v>0.2</v>
      </c>
      <c r="AA22" s="636"/>
      <c r="AB22" s="636"/>
      <c r="AC22" s="636"/>
      <c r="AD22" s="637">
        <v>7790</v>
      </c>
      <c r="AE22" s="637"/>
      <c r="AF22" s="637"/>
      <c r="AG22" s="637"/>
      <c r="AH22" s="637"/>
      <c r="AI22" s="637"/>
      <c r="AJ22" s="637"/>
      <c r="AK22" s="637"/>
      <c r="AL22" s="615">
        <v>0.30000001192092896</v>
      </c>
      <c r="AM22" s="616"/>
      <c r="AN22" s="616"/>
      <c r="AO22" s="638"/>
      <c r="AP22" s="609" t="s">
        <v>284</v>
      </c>
      <c r="AQ22" s="683"/>
      <c r="AR22" s="683"/>
      <c r="AS22" s="683"/>
      <c r="AT22" s="683"/>
      <c r="AU22" s="683"/>
      <c r="AV22" s="683"/>
      <c r="AW22" s="683"/>
      <c r="AX22" s="683"/>
      <c r="AY22" s="683"/>
      <c r="AZ22" s="683"/>
      <c r="BA22" s="683"/>
      <c r="BB22" s="683"/>
      <c r="BC22" s="683"/>
      <c r="BD22" s="683"/>
      <c r="BE22" s="683"/>
      <c r="BF22" s="684"/>
      <c r="BG22" s="612" t="s">
        <v>128</v>
      </c>
      <c r="BH22" s="613"/>
      <c r="BI22" s="613"/>
      <c r="BJ22" s="613"/>
      <c r="BK22" s="613"/>
      <c r="BL22" s="613"/>
      <c r="BM22" s="613"/>
      <c r="BN22" s="614"/>
      <c r="BO22" s="636" t="s">
        <v>128</v>
      </c>
      <c r="BP22" s="636"/>
      <c r="BQ22" s="636"/>
      <c r="BR22" s="636"/>
      <c r="BS22" s="637" t="s">
        <v>128</v>
      </c>
      <c r="BT22" s="637"/>
      <c r="BU22" s="637"/>
      <c r="BV22" s="637"/>
      <c r="BW22" s="637"/>
      <c r="BX22" s="637"/>
      <c r="BY22" s="637"/>
      <c r="BZ22" s="637"/>
      <c r="CA22" s="637"/>
      <c r="CB22" s="675"/>
      <c r="CD22" s="663" t="s">
        <v>285</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9" t="s">
        <v>286</v>
      </c>
      <c r="C23" s="610"/>
      <c r="D23" s="610"/>
      <c r="E23" s="610"/>
      <c r="F23" s="610"/>
      <c r="G23" s="610"/>
      <c r="H23" s="610"/>
      <c r="I23" s="610"/>
      <c r="J23" s="610"/>
      <c r="K23" s="610"/>
      <c r="L23" s="610"/>
      <c r="M23" s="610"/>
      <c r="N23" s="610"/>
      <c r="O23" s="610"/>
      <c r="P23" s="610"/>
      <c r="Q23" s="611"/>
      <c r="R23" s="612">
        <v>2370027</v>
      </c>
      <c r="S23" s="613"/>
      <c r="T23" s="613"/>
      <c r="U23" s="613"/>
      <c r="V23" s="613"/>
      <c r="W23" s="613"/>
      <c r="X23" s="613"/>
      <c r="Y23" s="614"/>
      <c r="Z23" s="636">
        <v>51.8</v>
      </c>
      <c r="AA23" s="636"/>
      <c r="AB23" s="636"/>
      <c r="AC23" s="636"/>
      <c r="AD23" s="637">
        <v>2008382</v>
      </c>
      <c r="AE23" s="637"/>
      <c r="AF23" s="637"/>
      <c r="AG23" s="637"/>
      <c r="AH23" s="637"/>
      <c r="AI23" s="637"/>
      <c r="AJ23" s="637"/>
      <c r="AK23" s="637"/>
      <c r="AL23" s="615">
        <v>85.6</v>
      </c>
      <c r="AM23" s="616"/>
      <c r="AN23" s="616"/>
      <c r="AO23" s="638"/>
      <c r="AP23" s="609" t="s">
        <v>287</v>
      </c>
      <c r="AQ23" s="683"/>
      <c r="AR23" s="683"/>
      <c r="AS23" s="683"/>
      <c r="AT23" s="683"/>
      <c r="AU23" s="683"/>
      <c r="AV23" s="683"/>
      <c r="AW23" s="683"/>
      <c r="AX23" s="683"/>
      <c r="AY23" s="683"/>
      <c r="AZ23" s="683"/>
      <c r="BA23" s="683"/>
      <c r="BB23" s="683"/>
      <c r="BC23" s="683"/>
      <c r="BD23" s="683"/>
      <c r="BE23" s="683"/>
      <c r="BF23" s="684"/>
      <c r="BG23" s="612" t="s">
        <v>128</v>
      </c>
      <c r="BH23" s="613"/>
      <c r="BI23" s="613"/>
      <c r="BJ23" s="613"/>
      <c r="BK23" s="613"/>
      <c r="BL23" s="613"/>
      <c r="BM23" s="613"/>
      <c r="BN23" s="614"/>
      <c r="BO23" s="636" t="s">
        <v>128</v>
      </c>
      <c r="BP23" s="636"/>
      <c r="BQ23" s="636"/>
      <c r="BR23" s="636"/>
      <c r="BS23" s="637" t="s">
        <v>128</v>
      </c>
      <c r="BT23" s="637"/>
      <c r="BU23" s="637"/>
      <c r="BV23" s="637"/>
      <c r="BW23" s="637"/>
      <c r="BX23" s="637"/>
      <c r="BY23" s="637"/>
      <c r="BZ23" s="637"/>
      <c r="CA23" s="637"/>
      <c r="CB23" s="675"/>
      <c r="CD23" s="663" t="s">
        <v>227</v>
      </c>
      <c r="CE23" s="664"/>
      <c r="CF23" s="664"/>
      <c r="CG23" s="664"/>
      <c r="CH23" s="664"/>
      <c r="CI23" s="664"/>
      <c r="CJ23" s="664"/>
      <c r="CK23" s="664"/>
      <c r="CL23" s="664"/>
      <c r="CM23" s="664"/>
      <c r="CN23" s="664"/>
      <c r="CO23" s="664"/>
      <c r="CP23" s="664"/>
      <c r="CQ23" s="665"/>
      <c r="CR23" s="663" t="s">
        <v>288</v>
      </c>
      <c r="CS23" s="664"/>
      <c r="CT23" s="664"/>
      <c r="CU23" s="664"/>
      <c r="CV23" s="664"/>
      <c r="CW23" s="664"/>
      <c r="CX23" s="664"/>
      <c r="CY23" s="665"/>
      <c r="CZ23" s="663" t="s">
        <v>289</v>
      </c>
      <c r="DA23" s="664"/>
      <c r="DB23" s="664"/>
      <c r="DC23" s="665"/>
      <c r="DD23" s="663" t="s">
        <v>290</v>
      </c>
      <c r="DE23" s="664"/>
      <c r="DF23" s="664"/>
      <c r="DG23" s="664"/>
      <c r="DH23" s="664"/>
      <c r="DI23" s="664"/>
      <c r="DJ23" s="664"/>
      <c r="DK23" s="665"/>
      <c r="DL23" s="690" t="s">
        <v>291</v>
      </c>
      <c r="DM23" s="691"/>
      <c r="DN23" s="691"/>
      <c r="DO23" s="691"/>
      <c r="DP23" s="691"/>
      <c r="DQ23" s="691"/>
      <c r="DR23" s="691"/>
      <c r="DS23" s="691"/>
      <c r="DT23" s="691"/>
      <c r="DU23" s="691"/>
      <c r="DV23" s="692"/>
      <c r="DW23" s="663" t="s">
        <v>292</v>
      </c>
      <c r="DX23" s="664"/>
      <c r="DY23" s="664"/>
      <c r="DZ23" s="664"/>
      <c r="EA23" s="664"/>
      <c r="EB23" s="664"/>
      <c r="EC23" s="665"/>
    </row>
    <row r="24" spans="2:133" ht="11.25" customHeight="1" x14ac:dyDescent="0.15">
      <c r="B24" s="609" t="s">
        <v>293</v>
      </c>
      <c r="C24" s="610"/>
      <c r="D24" s="610"/>
      <c r="E24" s="610"/>
      <c r="F24" s="610"/>
      <c r="G24" s="610"/>
      <c r="H24" s="610"/>
      <c r="I24" s="610"/>
      <c r="J24" s="610"/>
      <c r="K24" s="610"/>
      <c r="L24" s="610"/>
      <c r="M24" s="610"/>
      <c r="N24" s="610"/>
      <c r="O24" s="610"/>
      <c r="P24" s="610"/>
      <c r="Q24" s="611"/>
      <c r="R24" s="612">
        <v>2008382</v>
      </c>
      <c r="S24" s="613"/>
      <c r="T24" s="613"/>
      <c r="U24" s="613"/>
      <c r="V24" s="613"/>
      <c r="W24" s="613"/>
      <c r="X24" s="613"/>
      <c r="Y24" s="614"/>
      <c r="Z24" s="636">
        <v>43.9</v>
      </c>
      <c r="AA24" s="636"/>
      <c r="AB24" s="636"/>
      <c r="AC24" s="636"/>
      <c r="AD24" s="637">
        <v>2008382</v>
      </c>
      <c r="AE24" s="637"/>
      <c r="AF24" s="637"/>
      <c r="AG24" s="637"/>
      <c r="AH24" s="637"/>
      <c r="AI24" s="637"/>
      <c r="AJ24" s="637"/>
      <c r="AK24" s="637"/>
      <c r="AL24" s="615">
        <v>85.6</v>
      </c>
      <c r="AM24" s="616"/>
      <c r="AN24" s="616"/>
      <c r="AO24" s="638"/>
      <c r="AP24" s="609" t="s">
        <v>294</v>
      </c>
      <c r="AQ24" s="683"/>
      <c r="AR24" s="683"/>
      <c r="AS24" s="683"/>
      <c r="AT24" s="683"/>
      <c r="AU24" s="683"/>
      <c r="AV24" s="683"/>
      <c r="AW24" s="683"/>
      <c r="AX24" s="683"/>
      <c r="AY24" s="683"/>
      <c r="AZ24" s="683"/>
      <c r="BA24" s="683"/>
      <c r="BB24" s="683"/>
      <c r="BC24" s="683"/>
      <c r="BD24" s="683"/>
      <c r="BE24" s="683"/>
      <c r="BF24" s="684"/>
      <c r="BG24" s="612" t="s">
        <v>128</v>
      </c>
      <c r="BH24" s="613"/>
      <c r="BI24" s="613"/>
      <c r="BJ24" s="613"/>
      <c r="BK24" s="613"/>
      <c r="BL24" s="613"/>
      <c r="BM24" s="613"/>
      <c r="BN24" s="614"/>
      <c r="BO24" s="636" t="s">
        <v>128</v>
      </c>
      <c r="BP24" s="636"/>
      <c r="BQ24" s="636"/>
      <c r="BR24" s="636"/>
      <c r="BS24" s="637" t="s">
        <v>128</v>
      </c>
      <c r="BT24" s="637"/>
      <c r="BU24" s="637"/>
      <c r="BV24" s="637"/>
      <c r="BW24" s="637"/>
      <c r="BX24" s="637"/>
      <c r="BY24" s="637"/>
      <c r="BZ24" s="637"/>
      <c r="CA24" s="637"/>
      <c r="CB24" s="675"/>
      <c r="CD24" s="660" t="s">
        <v>295</v>
      </c>
      <c r="CE24" s="661"/>
      <c r="CF24" s="661"/>
      <c r="CG24" s="661"/>
      <c r="CH24" s="661"/>
      <c r="CI24" s="661"/>
      <c r="CJ24" s="661"/>
      <c r="CK24" s="661"/>
      <c r="CL24" s="661"/>
      <c r="CM24" s="661"/>
      <c r="CN24" s="661"/>
      <c r="CO24" s="661"/>
      <c r="CP24" s="661"/>
      <c r="CQ24" s="662"/>
      <c r="CR24" s="657">
        <v>1334300</v>
      </c>
      <c r="CS24" s="658"/>
      <c r="CT24" s="658"/>
      <c r="CU24" s="658"/>
      <c r="CV24" s="658"/>
      <c r="CW24" s="658"/>
      <c r="CX24" s="658"/>
      <c r="CY24" s="686"/>
      <c r="CZ24" s="687">
        <v>30</v>
      </c>
      <c r="DA24" s="670"/>
      <c r="DB24" s="670"/>
      <c r="DC24" s="689"/>
      <c r="DD24" s="685">
        <v>1178120</v>
      </c>
      <c r="DE24" s="658"/>
      <c r="DF24" s="658"/>
      <c r="DG24" s="658"/>
      <c r="DH24" s="658"/>
      <c r="DI24" s="658"/>
      <c r="DJ24" s="658"/>
      <c r="DK24" s="686"/>
      <c r="DL24" s="685">
        <v>1164594</v>
      </c>
      <c r="DM24" s="658"/>
      <c r="DN24" s="658"/>
      <c r="DO24" s="658"/>
      <c r="DP24" s="658"/>
      <c r="DQ24" s="658"/>
      <c r="DR24" s="658"/>
      <c r="DS24" s="658"/>
      <c r="DT24" s="658"/>
      <c r="DU24" s="658"/>
      <c r="DV24" s="686"/>
      <c r="DW24" s="687">
        <v>48.2</v>
      </c>
      <c r="DX24" s="670"/>
      <c r="DY24" s="670"/>
      <c r="DZ24" s="670"/>
      <c r="EA24" s="670"/>
      <c r="EB24" s="670"/>
      <c r="EC24" s="688"/>
    </row>
    <row r="25" spans="2:133" ht="11.25" customHeight="1" x14ac:dyDescent="0.15">
      <c r="B25" s="609" t="s">
        <v>296</v>
      </c>
      <c r="C25" s="610"/>
      <c r="D25" s="610"/>
      <c r="E25" s="610"/>
      <c r="F25" s="610"/>
      <c r="G25" s="610"/>
      <c r="H25" s="610"/>
      <c r="I25" s="610"/>
      <c r="J25" s="610"/>
      <c r="K25" s="610"/>
      <c r="L25" s="610"/>
      <c r="M25" s="610"/>
      <c r="N25" s="610"/>
      <c r="O25" s="610"/>
      <c r="P25" s="610"/>
      <c r="Q25" s="611"/>
      <c r="R25" s="612">
        <v>361645</v>
      </c>
      <c r="S25" s="613"/>
      <c r="T25" s="613"/>
      <c r="U25" s="613"/>
      <c r="V25" s="613"/>
      <c r="W25" s="613"/>
      <c r="X25" s="613"/>
      <c r="Y25" s="614"/>
      <c r="Z25" s="636">
        <v>7.9</v>
      </c>
      <c r="AA25" s="636"/>
      <c r="AB25" s="636"/>
      <c r="AC25" s="636"/>
      <c r="AD25" s="637" t="s">
        <v>128</v>
      </c>
      <c r="AE25" s="637"/>
      <c r="AF25" s="637"/>
      <c r="AG25" s="637"/>
      <c r="AH25" s="637"/>
      <c r="AI25" s="637"/>
      <c r="AJ25" s="637"/>
      <c r="AK25" s="637"/>
      <c r="AL25" s="615" t="s">
        <v>128</v>
      </c>
      <c r="AM25" s="616"/>
      <c r="AN25" s="616"/>
      <c r="AO25" s="638"/>
      <c r="AP25" s="609" t="s">
        <v>297</v>
      </c>
      <c r="AQ25" s="683"/>
      <c r="AR25" s="683"/>
      <c r="AS25" s="683"/>
      <c r="AT25" s="683"/>
      <c r="AU25" s="683"/>
      <c r="AV25" s="683"/>
      <c r="AW25" s="683"/>
      <c r="AX25" s="683"/>
      <c r="AY25" s="683"/>
      <c r="AZ25" s="683"/>
      <c r="BA25" s="683"/>
      <c r="BB25" s="683"/>
      <c r="BC25" s="683"/>
      <c r="BD25" s="683"/>
      <c r="BE25" s="683"/>
      <c r="BF25" s="684"/>
      <c r="BG25" s="612" t="s">
        <v>128</v>
      </c>
      <c r="BH25" s="613"/>
      <c r="BI25" s="613"/>
      <c r="BJ25" s="613"/>
      <c r="BK25" s="613"/>
      <c r="BL25" s="613"/>
      <c r="BM25" s="613"/>
      <c r="BN25" s="614"/>
      <c r="BO25" s="636" t="s">
        <v>128</v>
      </c>
      <c r="BP25" s="636"/>
      <c r="BQ25" s="636"/>
      <c r="BR25" s="636"/>
      <c r="BS25" s="637" t="s">
        <v>128</v>
      </c>
      <c r="BT25" s="637"/>
      <c r="BU25" s="637"/>
      <c r="BV25" s="637"/>
      <c r="BW25" s="637"/>
      <c r="BX25" s="637"/>
      <c r="BY25" s="637"/>
      <c r="BZ25" s="637"/>
      <c r="CA25" s="637"/>
      <c r="CB25" s="675"/>
      <c r="CD25" s="609" t="s">
        <v>298</v>
      </c>
      <c r="CE25" s="610"/>
      <c r="CF25" s="610"/>
      <c r="CG25" s="610"/>
      <c r="CH25" s="610"/>
      <c r="CI25" s="610"/>
      <c r="CJ25" s="610"/>
      <c r="CK25" s="610"/>
      <c r="CL25" s="610"/>
      <c r="CM25" s="610"/>
      <c r="CN25" s="610"/>
      <c r="CO25" s="610"/>
      <c r="CP25" s="610"/>
      <c r="CQ25" s="611"/>
      <c r="CR25" s="612">
        <v>601314</v>
      </c>
      <c r="CS25" s="604"/>
      <c r="CT25" s="604"/>
      <c r="CU25" s="604"/>
      <c r="CV25" s="604"/>
      <c r="CW25" s="604"/>
      <c r="CX25" s="604"/>
      <c r="CY25" s="605"/>
      <c r="CZ25" s="615">
        <v>13.5</v>
      </c>
      <c r="DA25" s="622"/>
      <c r="DB25" s="622"/>
      <c r="DC25" s="623"/>
      <c r="DD25" s="603">
        <v>568387</v>
      </c>
      <c r="DE25" s="604"/>
      <c r="DF25" s="604"/>
      <c r="DG25" s="604"/>
      <c r="DH25" s="604"/>
      <c r="DI25" s="604"/>
      <c r="DJ25" s="604"/>
      <c r="DK25" s="605"/>
      <c r="DL25" s="603">
        <v>557732</v>
      </c>
      <c r="DM25" s="604"/>
      <c r="DN25" s="604"/>
      <c r="DO25" s="604"/>
      <c r="DP25" s="604"/>
      <c r="DQ25" s="604"/>
      <c r="DR25" s="604"/>
      <c r="DS25" s="604"/>
      <c r="DT25" s="604"/>
      <c r="DU25" s="604"/>
      <c r="DV25" s="605"/>
      <c r="DW25" s="615">
        <v>23.1</v>
      </c>
      <c r="DX25" s="622"/>
      <c r="DY25" s="622"/>
      <c r="DZ25" s="622"/>
      <c r="EA25" s="622"/>
      <c r="EB25" s="622"/>
      <c r="EC25" s="653"/>
    </row>
    <row r="26" spans="2:133" ht="11.25" customHeight="1" x14ac:dyDescent="0.15">
      <c r="B26" s="609" t="s">
        <v>299</v>
      </c>
      <c r="C26" s="610"/>
      <c r="D26" s="610"/>
      <c r="E26" s="610"/>
      <c r="F26" s="610"/>
      <c r="G26" s="610"/>
      <c r="H26" s="610"/>
      <c r="I26" s="610"/>
      <c r="J26" s="610"/>
      <c r="K26" s="610"/>
      <c r="L26" s="610"/>
      <c r="M26" s="610"/>
      <c r="N26" s="610"/>
      <c r="O26" s="610"/>
      <c r="P26" s="610"/>
      <c r="Q26" s="611"/>
      <c r="R26" s="612" t="s">
        <v>128</v>
      </c>
      <c r="S26" s="613"/>
      <c r="T26" s="613"/>
      <c r="U26" s="613"/>
      <c r="V26" s="613"/>
      <c r="W26" s="613"/>
      <c r="X26" s="613"/>
      <c r="Y26" s="614"/>
      <c r="Z26" s="636" t="s">
        <v>128</v>
      </c>
      <c r="AA26" s="636"/>
      <c r="AB26" s="636"/>
      <c r="AC26" s="636"/>
      <c r="AD26" s="637" t="s">
        <v>128</v>
      </c>
      <c r="AE26" s="637"/>
      <c r="AF26" s="637"/>
      <c r="AG26" s="637"/>
      <c r="AH26" s="637"/>
      <c r="AI26" s="637"/>
      <c r="AJ26" s="637"/>
      <c r="AK26" s="637"/>
      <c r="AL26" s="615" t="s">
        <v>128</v>
      </c>
      <c r="AM26" s="616"/>
      <c r="AN26" s="616"/>
      <c r="AO26" s="638"/>
      <c r="AP26" s="609" t="s">
        <v>300</v>
      </c>
      <c r="AQ26" s="683"/>
      <c r="AR26" s="683"/>
      <c r="AS26" s="683"/>
      <c r="AT26" s="683"/>
      <c r="AU26" s="683"/>
      <c r="AV26" s="683"/>
      <c r="AW26" s="683"/>
      <c r="AX26" s="683"/>
      <c r="AY26" s="683"/>
      <c r="AZ26" s="683"/>
      <c r="BA26" s="683"/>
      <c r="BB26" s="683"/>
      <c r="BC26" s="683"/>
      <c r="BD26" s="683"/>
      <c r="BE26" s="683"/>
      <c r="BF26" s="684"/>
      <c r="BG26" s="612" t="s">
        <v>128</v>
      </c>
      <c r="BH26" s="613"/>
      <c r="BI26" s="613"/>
      <c r="BJ26" s="613"/>
      <c r="BK26" s="613"/>
      <c r="BL26" s="613"/>
      <c r="BM26" s="613"/>
      <c r="BN26" s="614"/>
      <c r="BO26" s="636" t="s">
        <v>128</v>
      </c>
      <c r="BP26" s="636"/>
      <c r="BQ26" s="636"/>
      <c r="BR26" s="636"/>
      <c r="BS26" s="637" t="s">
        <v>128</v>
      </c>
      <c r="BT26" s="637"/>
      <c r="BU26" s="637"/>
      <c r="BV26" s="637"/>
      <c r="BW26" s="637"/>
      <c r="BX26" s="637"/>
      <c r="BY26" s="637"/>
      <c r="BZ26" s="637"/>
      <c r="CA26" s="637"/>
      <c r="CB26" s="675"/>
      <c r="CD26" s="609" t="s">
        <v>301</v>
      </c>
      <c r="CE26" s="610"/>
      <c r="CF26" s="610"/>
      <c r="CG26" s="610"/>
      <c r="CH26" s="610"/>
      <c r="CI26" s="610"/>
      <c r="CJ26" s="610"/>
      <c r="CK26" s="610"/>
      <c r="CL26" s="610"/>
      <c r="CM26" s="610"/>
      <c r="CN26" s="610"/>
      <c r="CO26" s="610"/>
      <c r="CP26" s="610"/>
      <c r="CQ26" s="611"/>
      <c r="CR26" s="612">
        <v>391848</v>
      </c>
      <c r="CS26" s="613"/>
      <c r="CT26" s="613"/>
      <c r="CU26" s="613"/>
      <c r="CV26" s="613"/>
      <c r="CW26" s="613"/>
      <c r="CX26" s="613"/>
      <c r="CY26" s="614"/>
      <c r="CZ26" s="615">
        <v>8.8000000000000007</v>
      </c>
      <c r="DA26" s="622"/>
      <c r="DB26" s="622"/>
      <c r="DC26" s="623"/>
      <c r="DD26" s="603">
        <v>370447</v>
      </c>
      <c r="DE26" s="613"/>
      <c r="DF26" s="613"/>
      <c r="DG26" s="613"/>
      <c r="DH26" s="613"/>
      <c r="DI26" s="613"/>
      <c r="DJ26" s="613"/>
      <c r="DK26" s="614"/>
      <c r="DL26" s="603" t="s">
        <v>128</v>
      </c>
      <c r="DM26" s="613"/>
      <c r="DN26" s="613"/>
      <c r="DO26" s="613"/>
      <c r="DP26" s="613"/>
      <c r="DQ26" s="613"/>
      <c r="DR26" s="613"/>
      <c r="DS26" s="613"/>
      <c r="DT26" s="613"/>
      <c r="DU26" s="613"/>
      <c r="DV26" s="614"/>
      <c r="DW26" s="615" t="s">
        <v>128</v>
      </c>
      <c r="DX26" s="622"/>
      <c r="DY26" s="622"/>
      <c r="DZ26" s="622"/>
      <c r="EA26" s="622"/>
      <c r="EB26" s="622"/>
      <c r="EC26" s="653"/>
    </row>
    <row r="27" spans="2:133" ht="11.25" customHeight="1" x14ac:dyDescent="0.15">
      <c r="B27" s="609" t="s">
        <v>302</v>
      </c>
      <c r="C27" s="610"/>
      <c r="D27" s="610"/>
      <c r="E27" s="610"/>
      <c r="F27" s="610"/>
      <c r="G27" s="610"/>
      <c r="H27" s="610"/>
      <c r="I27" s="610"/>
      <c r="J27" s="610"/>
      <c r="K27" s="610"/>
      <c r="L27" s="610"/>
      <c r="M27" s="610"/>
      <c r="N27" s="610"/>
      <c r="O27" s="610"/>
      <c r="P27" s="610"/>
      <c r="Q27" s="611"/>
      <c r="R27" s="612">
        <v>2673564</v>
      </c>
      <c r="S27" s="613"/>
      <c r="T27" s="613"/>
      <c r="U27" s="613"/>
      <c r="V27" s="613"/>
      <c r="W27" s="613"/>
      <c r="X27" s="613"/>
      <c r="Y27" s="614"/>
      <c r="Z27" s="636">
        <v>58.4</v>
      </c>
      <c r="AA27" s="636"/>
      <c r="AB27" s="636"/>
      <c r="AC27" s="636"/>
      <c r="AD27" s="637">
        <v>2311919</v>
      </c>
      <c r="AE27" s="637"/>
      <c r="AF27" s="637"/>
      <c r="AG27" s="637"/>
      <c r="AH27" s="637"/>
      <c r="AI27" s="637"/>
      <c r="AJ27" s="637"/>
      <c r="AK27" s="637"/>
      <c r="AL27" s="615">
        <v>98.5</v>
      </c>
      <c r="AM27" s="616"/>
      <c r="AN27" s="616"/>
      <c r="AO27" s="638"/>
      <c r="AP27" s="609" t="s">
        <v>303</v>
      </c>
      <c r="AQ27" s="610"/>
      <c r="AR27" s="610"/>
      <c r="AS27" s="610"/>
      <c r="AT27" s="610"/>
      <c r="AU27" s="610"/>
      <c r="AV27" s="610"/>
      <c r="AW27" s="610"/>
      <c r="AX27" s="610"/>
      <c r="AY27" s="610"/>
      <c r="AZ27" s="610"/>
      <c r="BA27" s="610"/>
      <c r="BB27" s="610"/>
      <c r="BC27" s="610"/>
      <c r="BD27" s="610"/>
      <c r="BE27" s="610"/>
      <c r="BF27" s="611"/>
      <c r="BG27" s="612">
        <v>209554</v>
      </c>
      <c r="BH27" s="613"/>
      <c r="BI27" s="613"/>
      <c r="BJ27" s="613"/>
      <c r="BK27" s="613"/>
      <c r="BL27" s="613"/>
      <c r="BM27" s="613"/>
      <c r="BN27" s="614"/>
      <c r="BO27" s="636">
        <v>100</v>
      </c>
      <c r="BP27" s="636"/>
      <c r="BQ27" s="636"/>
      <c r="BR27" s="636"/>
      <c r="BS27" s="637">
        <v>2641</v>
      </c>
      <c r="BT27" s="637"/>
      <c r="BU27" s="637"/>
      <c r="BV27" s="637"/>
      <c r="BW27" s="637"/>
      <c r="BX27" s="637"/>
      <c r="BY27" s="637"/>
      <c r="BZ27" s="637"/>
      <c r="CA27" s="637"/>
      <c r="CB27" s="675"/>
      <c r="CD27" s="609" t="s">
        <v>304</v>
      </c>
      <c r="CE27" s="610"/>
      <c r="CF27" s="610"/>
      <c r="CG27" s="610"/>
      <c r="CH27" s="610"/>
      <c r="CI27" s="610"/>
      <c r="CJ27" s="610"/>
      <c r="CK27" s="610"/>
      <c r="CL27" s="610"/>
      <c r="CM27" s="610"/>
      <c r="CN27" s="610"/>
      <c r="CO27" s="610"/>
      <c r="CP27" s="610"/>
      <c r="CQ27" s="611"/>
      <c r="CR27" s="612">
        <v>136163</v>
      </c>
      <c r="CS27" s="604"/>
      <c r="CT27" s="604"/>
      <c r="CU27" s="604"/>
      <c r="CV27" s="604"/>
      <c r="CW27" s="604"/>
      <c r="CX27" s="604"/>
      <c r="CY27" s="605"/>
      <c r="CZ27" s="615">
        <v>3.1</v>
      </c>
      <c r="DA27" s="622"/>
      <c r="DB27" s="622"/>
      <c r="DC27" s="623"/>
      <c r="DD27" s="603">
        <v>25317</v>
      </c>
      <c r="DE27" s="604"/>
      <c r="DF27" s="604"/>
      <c r="DG27" s="604"/>
      <c r="DH27" s="604"/>
      <c r="DI27" s="604"/>
      <c r="DJ27" s="604"/>
      <c r="DK27" s="605"/>
      <c r="DL27" s="603">
        <v>22446</v>
      </c>
      <c r="DM27" s="604"/>
      <c r="DN27" s="604"/>
      <c r="DO27" s="604"/>
      <c r="DP27" s="604"/>
      <c r="DQ27" s="604"/>
      <c r="DR27" s="604"/>
      <c r="DS27" s="604"/>
      <c r="DT27" s="604"/>
      <c r="DU27" s="604"/>
      <c r="DV27" s="605"/>
      <c r="DW27" s="615">
        <v>0.9</v>
      </c>
      <c r="DX27" s="622"/>
      <c r="DY27" s="622"/>
      <c r="DZ27" s="622"/>
      <c r="EA27" s="622"/>
      <c r="EB27" s="622"/>
      <c r="EC27" s="653"/>
    </row>
    <row r="28" spans="2:133" ht="11.25" customHeight="1" x14ac:dyDescent="0.15">
      <c r="B28" s="609" t="s">
        <v>305</v>
      </c>
      <c r="C28" s="610"/>
      <c r="D28" s="610"/>
      <c r="E28" s="610"/>
      <c r="F28" s="610"/>
      <c r="G28" s="610"/>
      <c r="H28" s="610"/>
      <c r="I28" s="610"/>
      <c r="J28" s="610"/>
      <c r="K28" s="610"/>
      <c r="L28" s="610"/>
      <c r="M28" s="610"/>
      <c r="N28" s="610"/>
      <c r="O28" s="610"/>
      <c r="P28" s="610"/>
      <c r="Q28" s="611"/>
      <c r="R28" s="612" t="s">
        <v>128</v>
      </c>
      <c r="S28" s="613"/>
      <c r="T28" s="613"/>
      <c r="U28" s="613"/>
      <c r="V28" s="613"/>
      <c r="W28" s="613"/>
      <c r="X28" s="613"/>
      <c r="Y28" s="614"/>
      <c r="Z28" s="636" t="s">
        <v>128</v>
      </c>
      <c r="AA28" s="636"/>
      <c r="AB28" s="636"/>
      <c r="AC28" s="636"/>
      <c r="AD28" s="637" t="s">
        <v>128</v>
      </c>
      <c r="AE28" s="637"/>
      <c r="AF28" s="637"/>
      <c r="AG28" s="637"/>
      <c r="AH28" s="637"/>
      <c r="AI28" s="637"/>
      <c r="AJ28" s="637"/>
      <c r="AK28" s="637"/>
      <c r="AL28" s="615" t="s">
        <v>128</v>
      </c>
      <c r="AM28" s="616"/>
      <c r="AN28" s="616"/>
      <c r="AO28" s="638"/>
      <c r="AP28" s="609"/>
      <c r="AQ28" s="610"/>
      <c r="AR28" s="610"/>
      <c r="AS28" s="610"/>
      <c r="AT28" s="610"/>
      <c r="AU28" s="610"/>
      <c r="AV28" s="610"/>
      <c r="AW28" s="610"/>
      <c r="AX28" s="610"/>
      <c r="AY28" s="610"/>
      <c r="AZ28" s="610"/>
      <c r="BA28" s="610"/>
      <c r="BB28" s="610"/>
      <c r="BC28" s="610"/>
      <c r="BD28" s="610"/>
      <c r="BE28" s="610"/>
      <c r="BF28" s="611"/>
      <c r="BG28" s="612"/>
      <c r="BH28" s="613"/>
      <c r="BI28" s="613"/>
      <c r="BJ28" s="613"/>
      <c r="BK28" s="613"/>
      <c r="BL28" s="613"/>
      <c r="BM28" s="613"/>
      <c r="BN28" s="614"/>
      <c r="BO28" s="636"/>
      <c r="BP28" s="636"/>
      <c r="BQ28" s="636"/>
      <c r="BR28" s="636"/>
      <c r="BS28" s="603"/>
      <c r="BT28" s="613"/>
      <c r="BU28" s="613"/>
      <c r="BV28" s="613"/>
      <c r="BW28" s="613"/>
      <c r="BX28" s="613"/>
      <c r="BY28" s="613"/>
      <c r="BZ28" s="613"/>
      <c r="CA28" s="613"/>
      <c r="CB28" s="644"/>
      <c r="CD28" s="609" t="s">
        <v>306</v>
      </c>
      <c r="CE28" s="610"/>
      <c r="CF28" s="610"/>
      <c r="CG28" s="610"/>
      <c r="CH28" s="610"/>
      <c r="CI28" s="610"/>
      <c r="CJ28" s="610"/>
      <c r="CK28" s="610"/>
      <c r="CL28" s="610"/>
      <c r="CM28" s="610"/>
      <c r="CN28" s="610"/>
      <c r="CO28" s="610"/>
      <c r="CP28" s="610"/>
      <c r="CQ28" s="611"/>
      <c r="CR28" s="612">
        <v>596823</v>
      </c>
      <c r="CS28" s="613"/>
      <c r="CT28" s="613"/>
      <c r="CU28" s="613"/>
      <c r="CV28" s="613"/>
      <c r="CW28" s="613"/>
      <c r="CX28" s="613"/>
      <c r="CY28" s="614"/>
      <c r="CZ28" s="615">
        <v>13.4</v>
      </c>
      <c r="DA28" s="622"/>
      <c r="DB28" s="622"/>
      <c r="DC28" s="623"/>
      <c r="DD28" s="603">
        <v>584416</v>
      </c>
      <c r="DE28" s="613"/>
      <c r="DF28" s="613"/>
      <c r="DG28" s="613"/>
      <c r="DH28" s="613"/>
      <c r="DI28" s="613"/>
      <c r="DJ28" s="613"/>
      <c r="DK28" s="614"/>
      <c r="DL28" s="603">
        <v>584416</v>
      </c>
      <c r="DM28" s="613"/>
      <c r="DN28" s="613"/>
      <c r="DO28" s="613"/>
      <c r="DP28" s="613"/>
      <c r="DQ28" s="613"/>
      <c r="DR28" s="613"/>
      <c r="DS28" s="613"/>
      <c r="DT28" s="613"/>
      <c r="DU28" s="613"/>
      <c r="DV28" s="614"/>
      <c r="DW28" s="615">
        <v>24.2</v>
      </c>
      <c r="DX28" s="622"/>
      <c r="DY28" s="622"/>
      <c r="DZ28" s="622"/>
      <c r="EA28" s="622"/>
      <c r="EB28" s="622"/>
      <c r="EC28" s="653"/>
    </row>
    <row r="29" spans="2:133" ht="11.25" customHeight="1" x14ac:dyDescent="0.15">
      <c r="B29" s="609" t="s">
        <v>307</v>
      </c>
      <c r="C29" s="610"/>
      <c r="D29" s="610"/>
      <c r="E29" s="610"/>
      <c r="F29" s="610"/>
      <c r="G29" s="610"/>
      <c r="H29" s="610"/>
      <c r="I29" s="610"/>
      <c r="J29" s="610"/>
      <c r="K29" s="610"/>
      <c r="L29" s="610"/>
      <c r="M29" s="610"/>
      <c r="N29" s="610"/>
      <c r="O29" s="610"/>
      <c r="P29" s="610"/>
      <c r="Q29" s="611"/>
      <c r="R29" s="612">
        <v>13441</v>
      </c>
      <c r="S29" s="613"/>
      <c r="T29" s="613"/>
      <c r="U29" s="613"/>
      <c r="V29" s="613"/>
      <c r="W29" s="613"/>
      <c r="X29" s="613"/>
      <c r="Y29" s="614"/>
      <c r="Z29" s="636">
        <v>0.3</v>
      </c>
      <c r="AA29" s="636"/>
      <c r="AB29" s="636"/>
      <c r="AC29" s="636"/>
      <c r="AD29" s="637">
        <v>9623</v>
      </c>
      <c r="AE29" s="637"/>
      <c r="AF29" s="637"/>
      <c r="AG29" s="637"/>
      <c r="AH29" s="637"/>
      <c r="AI29" s="637"/>
      <c r="AJ29" s="637"/>
      <c r="AK29" s="637"/>
      <c r="AL29" s="615">
        <v>0.4</v>
      </c>
      <c r="AM29" s="616"/>
      <c r="AN29" s="616"/>
      <c r="AO29" s="638"/>
      <c r="AP29" s="587"/>
      <c r="AQ29" s="588"/>
      <c r="AR29" s="588"/>
      <c r="AS29" s="588"/>
      <c r="AT29" s="588"/>
      <c r="AU29" s="588"/>
      <c r="AV29" s="588"/>
      <c r="AW29" s="588"/>
      <c r="AX29" s="588"/>
      <c r="AY29" s="588"/>
      <c r="AZ29" s="588"/>
      <c r="BA29" s="588"/>
      <c r="BB29" s="588"/>
      <c r="BC29" s="588"/>
      <c r="BD29" s="588"/>
      <c r="BE29" s="588"/>
      <c r="BF29" s="589"/>
      <c r="BG29" s="612"/>
      <c r="BH29" s="613"/>
      <c r="BI29" s="613"/>
      <c r="BJ29" s="613"/>
      <c r="BK29" s="613"/>
      <c r="BL29" s="613"/>
      <c r="BM29" s="613"/>
      <c r="BN29" s="614"/>
      <c r="BO29" s="636"/>
      <c r="BP29" s="636"/>
      <c r="BQ29" s="636"/>
      <c r="BR29" s="636"/>
      <c r="BS29" s="637"/>
      <c r="BT29" s="637"/>
      <c r="BU29" s="637"/>
      <c r="BV29" s="637"/>
      <c r="BW29" s="637"/>
      <c r="BX29" s="637"/>
      <c r="BY29" s="637"/>
      <c r="BZ29" s="637"/>
      <c r="CA29" s="637"/>
      <c r="CB29" s="675"/>
      <c r="CD29" s="630" t="s">
        <v>308</v>
      </c>
      <c r="CE29" s="631"/>
      <c r="CF29" s="609" t="s">
        <v>69</v>
      </c>
      <c r="CG29" s="610"/>
      <c r="CH29" s="610"/>
      <c r="CI29" s="610"/>
      <c r="CJ29" s="610"/>
      <c r="CK29" s="610"/>
      <c r="CL29" s="610"/>
      <c r="CM29" s="610"/>
      <c r="CN29" s="610"/>
      <c r="CO29" s="610"/>
      <c r="CP29" s="610"/>
      <c r="CQ29" s="611"/>
      <c r="CR29" s="612">
        <v>596751</v>
      </c>
      <c r="CS29" s="604"/>
      <c r="CT29" s="604"/>
      <c r="CU29" s="604"/>
      <c r="CV29" s="604"/>
      <c r="CW29" s="604"/>
      <c r="CX29" s="604"/>
      <c r="CY29" s="605"/>
      <c r="CZ29" s="615">
        <v>13.4</v>
      </c>
      <c r="DA29" s="622"/>
      <c r="DB29" s="622"/>
      <c r="DC29" s="623"/>
      <c r="DD29" s="603">
        <v>584344</v>
      </c>
      <c r="DE29" s="604"/>
      <c r="DF29" s="604"/>
      <c r="DG29" s="604"/>
      <c r="DH29" s="604"/>
      <c r="DI29" s="604"/>
      <c r="DJ29" s="604"/>
      <c r="DK29" s="605"/>
      <c r="DL29" s="603">
        <v>584344</v>
      </c>
      <c r="DM29" s="604"/>
      <c r="DN29" s="604"/>
      <c r="DO29" s="604"/>
      <c r="DP29" s="604"/>
      <c r="DQ29" s="604"/>
      <c r="DR29" s="604"/>
      <c r="DS29" s="604"/>
      <c r="DT29" s="604"/>
      <c r="DU29" s="604"/>
      <c r="DV29" s="605"/>
      <c r="DW29" s="615">
        <v>24.2</v>
      </c>
      <c r="DX29" s="622"/>
      <c r="DY29" s="622"/>
      <c r="DZ29" s="622"/>
      <c r="EA29" s="622"/>
      <c r="EB29" s="622"/>
      <c r="EC29" s="653"/>
    </row>
    <row r="30" spans="2:133" ht="11.25" customHeight="1" x14ac:dyDescent="0.15">
      <c r="B30" s="609" t="s">
        <v>309</v>
      </c>
      <c r="C30" s="610"/>
      <c r="D30" s="610"/>
      <c r="E30" s="610"/>
      <c r="F30" s="610"/>
      <c r="G30" s="610"/>
      <c r="H30" s="610"/>
      <c r="I30" s="610"/>
      <c r="J30" s="610"/>
      <c r="K30" s="610"/>
      <c r="L30" s="610"/>
      <c r="M30" s="610"/>
      <c r="N30" s="610"/>
      <c r="O30" s="610"/>
      <c r="P30" s="610"/>
      <c r="Q30" s="611"/>
      <c r="R30" s="612">
        <v>85584</v>
      </c>
      <c r="S30" s="613"/>
      <c r="T30" s="613"/>
      <c r="U30" s="613"/>
      <c r="V30" s="613"/>
      <c r="W30" s="613"/>
      <c r="X30" s="613"/>
      <c r="Y30" s="614"/>
      <c r="Z30" s="636">
        <v>1.9</v>
      </c>
      <c r="AA30" s="636"/>
      <c r="AB30" s="636"/>
      <c r="AC30" s="636"/>
      <c r="AD30" s="637">
        <v>24939</v>
      </c>
      <c r="AE30" s="637"/>
      <c r="AF30" s="637"/>
      <c r="AG30" s="637"/>
      <c r="AH30" s="637"/>
      <c r="AI30" s="637"/>
      <c r="AJ30" s="637"/>
      <c r="AK30" s="637"/>
      <c r="AL30" s="615">
        <v>1.1000000000000001</v>
      </c>
      <c r="AM30" s="616"/>
      <c r="AN30" s="616"/>
      <c r="AO30" s="638"/>
      <c r="AP30" s="663" t="s">
        <v>227</v>
      </c>
      <c r="AQ30" s="664"/>
      <c r="AR30" s="664"/>
      <c r="AS30" s="664"/>
      <c r="AT30" s="664"/>
      <c r="AU30" s="664"/>
      <c r="AV30" s="664"/>
      <c r="AW30" s="664"/>
      <c r="AX30" s="664"/>
      <c r="AY30" s="664"/>
      <c r="AZ30" s="664"/>
      <c r="BA30" s="664"/>
      <c r="BB30" s="664"/>
      <c r="BC30" s="664"/>
      <c r="BD30" s="664"/>
      <c r="BE30" s="664"/>
      <c r="BF30" s="665"/>
      <c r="BG30" s="663" t="s">
        <v>310</v>
      </c>
      <c r="BH30" s="673"/>
      <c r="BI30" s="673"/>
      <c r="BJ30" s="673"/>
      <c r="BK30" s="673"/>
      <c r="BL30" s="673"/>
      <c r="BM30" s="673"/>
      <c r="BN30" s="673"/>
      <c r="BO30" s="673"/>
      <c r="BP30" s="673"/>
      <c r="BQ30" s="674"/>
      <c r="BR30" s="663" t="s">
        <v>311</v>
      </c>
      <c r="BS30" s="673"/>
      <c r="BT30" s="673"/>
      <c r="BU30" s="673"/>
      <c r="BV30" s="673"/>
      <c r="BW30" s="673"/>
      <c r="BX30" s="673"/>
      <c r="BY30" s="673"/>
      <c r="BZ30" s="673"/>
      <c r="CA30" s="673"/>
      <c r="CB30" s="674"/>
      <c r="CD30" s="632"/>
      <c r="CE30" s="633"/>
      <c r="CF30" s="609" t="s">
        <v>312</v>
      </c>
      <c r="CG30" s="610"/>
      <c r="CH30" s="610"/>
      <c r="CI30" s="610"/>
      <c r="CJ30" s="610"/>
      <c r="CK30" s="610"/>
      <c r="CL30" s="610"/>
      <c r="CM30" s="610"/>
      <c r="CN30" s="610"/>
      <c r="CO30" s="610"/>
      <c r="CP30" s="610"/>
      <c r="CQ30" s="611"/>
      <c r="CR30" s="612">
        <v>584827</v>
      </c>
      <c r="CS30" s="613"/>
      <c r="CT30" s="613"/>
      <c r="CU30" s="613"/>
      <c r="CV30" s="613"/>
      <c r="CW30" s="613"/>
      <c r="CX30" s="613"/>
      <c r="CY30" s="614"/>
      <c r="CZ30" s="615">
        <v>13.2</v>
      </c>
      <c r="DA30" s="622"/>
      <c r="DB30" s="622"/>
      <c r="DC30" s="623"/>
      <c r="DD30" s="603">
        <v>573139</v>
      </c>
      <c r="DE30" s="613"/>
      <c r="DF30" s="613"/>
      <c r="DG30" s="613"/>
      <c r="DH30" s="613"/>
      <c r="DI30" s="613"/>
      <c r="DJ30" s="613"/>
      <c r="DK30" s="614"/>
      <c r="DL30" s="603">
        <v>573139</v>
      </c>
      <c r="DM30" s="613"/>
      <c r="DN30" s="613"/>
      <c r="DO30" s="613"/>
      <c r="DP30" s="613"/>
      <c r="DQ30" s="613"/>
      <c r="DR30" s="613"/>
      <c r="DS30" s="613"/>
      <c r="DT30" s="613"/>
      <c r="DU30" s="613"/>
      <c r="DV30" s="614"/>
      <c r="DW30" s="615">
        <v>23.7</v>
      </c>
      <c r="DX30" s="622"/>
      <c r="DY30" s="622"/>
      <c r="DZ30" s="622"/>
      <c r="EA30" s="622"/>
      <c r="EB30" s="622"/>
      <c r="EC30" s="653"/>
    </row>
    <row r="31" spans="2:133" ht="11.25" customHeight="1" x14ac:dyDescent="0.15">
      <c r="B31" s="609" t="s">
        <v>313</v>
      </c>
      <c r="C31" s="610"/>
      <c r="D31" s="610"/>
      <c r="E31" s="610"/>
      <c r="F31" s="610"/>
      <c r="G31" s="610"/>
      <c r="H31" s="610"/>
      <c r="I31" s="610"/>
      <c r="J31" s="610"/>
      <c r="K31" s="610"/>
      <c r="L31" s="610"/>
      <c r="M31" s="610"/>
      <c r="N31" s="610"/>
      <c r="O31" s="610"/>
      <c r="P31" s="610"/>
      <c r="Q31" s="611"/>
      <c r="R31" s="612">
        <v>2339</v>
      </c>
      <c r="S31" s="613"/>
      <c r="T31" s="613"/>
      <c r="U31" s="613"/>
      <c r="V31" s="613"/>
      <c r="W31" s="613"/>
      <c r="X31" s="613"/>
      <c r="Y31" s="614"/>
      <c r="Z31" s="636">
        <v>0.1</v>
      </c>
      <c r="AA31" s="636"/>
      <c r="AB31" s="636"/>
      <c r="AC31" s="636"/>
      <c r="AD31" s="637" t="s">
        <v>128</v>
      </c>
      <c r="AE31" s="637"/>
      <c r="AF31" s="637"/>
      <c r="AG31" s="637"/>
      <c r="AH31" s="637"/>
      <c r="AI31" s="637"/>
      <c r="AJ31" s="637"/>
      <c r="AK31" s="637"/>
      <c r="AL31" s="615" t="s">
        <v>128</v>
      </c>
      <c r="AM31" s="616"/>
      <c r="AN31" s="616"/>
      <c r="AO31" s="638"/>
      <c r="AP31" s="677" t="s">
        <v>314</v>
      </c>
      <c r="AQ31" s="678"/>
      <c r="AR31" s="678"/>
      <c r="AS31" s="678"/>
      <c r="AT31" s="679" t="s">
        <v>315</v>
      </c>
      <c r="AU31" s="343"/>
      <c r="AV31" s="343"/>
      <c r="AW31" s="343"/>
      <c r="AX31" s="660" t="s">
        <v>191</v>
      </c>
      <c r="AY31" s="661"/>
      <c r="AZ31" s="661"/>
      <c r="BA31" s="661"/>
      <c r="BB31" s="661"/>
      <c r="BC31" s="661"/>
      <c r="BD31" s="661"/>
      <c r="BE31" s="661"/>
      <c r="BF31" s="662"/>
      <c r="BG31" s="676">
        <v>98.9</v>
      </c>
      <c r="BH31" s="671"/>
      <c r="BI31" s="671"/>
      <c r="BJ31" s="671"/>
      <c r="BK31" s="671"/>
      <c r="BL31" s="671"/>
      <c r="BM31" s="670">
        <v>91.6</v>
      </c>
      <c r="BN31" s="671"/>
      <c r="BO31" s="671"/>
      <c r="BP31" s="671"/>
      <c r="BQ31" s="672"/>
      <c r="BR31" s="676">
        <v>97.3</v>
      </c>
      <c r="BS31" s="671"/>
      <c r="BT31" s="671"/>
      <c r="BU31" s="671"/>
      <c r="BV31" s="671"/>
      <c r="BW31" s="671"/>
      <c r="BX31" s="670">
        <v>91</v>
      </c>
      <c r="BY31" s="671"/>
      <c r="BZ31" s="671"/>
      <c r="CA31" s="671"/>
      <c r="CB31" s="672"/>
      <c r="CD31" s="632"/>
      <c r="CE31" s="633"/>
      <c r="CF31" s="609" t="s">
        <v>316</v>
      </c>
      <c r="CG31" s="610"/>
      <c r="CH31" s="610"/>
      <c r="CI31" s="610"/>
      <c r="CJ31" s="610"/>
      <c r="CK31" s="610"/>
      <c r="CL31" s="610"/>
      <c r="CM31" s="610"/>
      <c r="CN31" s="610"/>
      <c r="CO31" s="610"/>
      <c r="CP31" s="610"/>
      <c r="CQ31" s="611"/>
      <c r="CR31" s="612">
        <v>11924</v>
      </c>
      <c r="CS31" s="604"/>
      <c r="CT31" s="604"/>
      <c r="CU31" s="604"/>
      <c r="CV31" s="604"/>
      <c r="CW31" s="604"/>
      <c r="CX31" s="604"/>
      <c r="CY31" s="605"/>
      <c r="CZ31" s="615">
        <v>0.3</v>
      </c>
      <c r="DA31" s="622"/>
      <c r="DB31" s="622"/>
      <c r="DC31" s="623"/>
      <c r="DD31" s="603">
        <v>11205</v>
      </c>
      <c r="DE31" s="604"/>
      <c r="DF31" s="604"/>
      <c r="DG31" s="604"/>
      <c r="DH31" s="604"/>
      <c r="DI31" s="604"/>
      <c r="DJ31" s="604"/>
      <c r="DK31" s="605"/>
      <c r="DL31" s="603">
        <v>11205</v>
      </c>
      <c r="DM31" s="604"/>
      <c r="DN31" s="604"/>
      <c r="DO31" s="604"/>
      <c r="DP31" s="604"/>
      <c r="DQ31" s="604"/>
      <c r="DR31" s="604"/>
      <c r="DS31" s="604"/>
      <c r="DT31" s="604"/>
      <c r="DU31" s="604"/>
      <c r="DV31" s="605"/>
      <c r="DW31" s="615">
        <v>0.5</v>
      </c>
      <c r="DX31" s="622"/>
      <c r="DY31" s="622"/>
      <c r="DZ31" s="622"/>
      <c r="EA31" s="622"/>
      <c r="EB31" s="622"/>
      <c r="EC31" s="653"/>
    </row>
    <row r="32" spans="2:133" ht="11.25" customHeight="1" x14ac:dyDescent="0.15">
      <c r="B32" s="609" t="s">
        <v>317</v>
      </c>
      <c r="C32" s="610"/>
      <c r="D32" s="610"/>
      <c r="E32" s="610"/>
      <c r="F32" s="610"/>
      <c r="G32" s="610"/>
      <c r="H32" s="610"/>
      <c r="I32" s="610"/>
      <c r="J32" s="610"/>
      <c r="K32" s="610"/>
      <c r="L32" s="610"/>
      <c r="M32" s="610"/>
      <c r="N32" s="610"/>
      <c r="O32" s="610"/>
      <c r="P32" s="610"/>
      <c r="Q32" s="611"/>
      <c r="R32" s="612">
        <v>366691</v>
      </c>
      <c r="S32" s="613"/>
      <c r="T32" s="613"/>
      <c r="U32" s="613"/>
      <c r="V32" s="613"/>
      <c r="W32" s="613"/>
      <c r="X32" s="613"/>
      <c r="Y32" s="614"/>
      <c r="Z32" s="636">
        <v>8</v>
      </c>
      <c r="AA32" s="636"/>
      <c r="AB32" s="636"/>
      <c r="AC32" s="636"/>
      <c r="AD32" s="637" t="s">
        <v>128</v>
      </c>
      <c r="AE32" s="637"/>
      <c r="AF32" s="637"/>
      <c r="AG32" s="637"/>
      <c r="AH32" s="637"/>
      <c r="AI32" s="637"/>
      <c r="AJ32" s="637"/>
      <c r="AK32" s="637"/>
      <c r="AL32" s="615" t="s">
        <v>128</v>
      </c>
      <c r="AM32" s="616"/>
      <c r="AN32" s="616"/>
      <c r="AO32" s="638"/>
      <c r="AP32" s="649"/>
      <c r="AQ32" s="650"/>
      <c r="AR32" s="650"/>
      <c r="AS32" s="650"/>
      <c r="AT32" s="680"/>
      <c r="AU32" s="205" t="s">
        <v>318</v>
      </c>
      <c r="AX32" s="609" t="s">
        <v>319</v>
      </c>
      <c r="AY32" s="610"/>
      <c r="AZ32" s="610"/>
      <c r="BA32" s="610"/>
      <c r="BB32" s="610"/>
      <c r="BC32" s="610"/>
      <c r="BD32" s="610"/>
      <c r="BE32" s="610"/>
      <c r="BF32" s="611"/>
      <c r="BG32" s="682">
        <v>98.5</v>
      </c>
      <c r="BH32" s="604"/>
      <c r="BI32" s="604"/>
      <c r="BJ32" s="604"/>
      <c r="BK32" s="604"/>
      <c r="BL32" s="604"/>
      <c r="BM32" s="616">
        <v>89.5</v>
      </c>
      <c r="BN32" s="604"/>
      <c r="BO32" s="604"/>
      <c r="BP32" s="604"/>
      <c r="BQ32" s="648"/>
      <c r="BR32" s="682">
        <v>98.5</v>
      </c>
      <c r="BS32" s="604"/>
      <c r="BT32" s="604"/>
      <c r="BU32" s="604"/>
      <c r="BV32" s="604"/>
      <c r="BW32" s="604"/>
      <c r="BX32" s="616">
        <v>90.6</v>
      </c>
      <c r="BY32" s="604"/>
      <c r="BZ32" s="604"/>
      <c r="CA32" s="604"/>
      <c r="CB32" s="648"/>
      <c r="CD32" s="634"/>
      <c r="CE32" s="635"/>
      <c r="CF32" s="609" t="s">
        <v>320</v>
      </c>
      <c r="CG32" s="610"/>
      <c r="CH32" s="610"/>
      <c r="CI32" s="610"/>
      <c r="CJ32" s="610"/>
      <c r="CK32" s="610"/>
      <c r="CL32" s="610"/>
      <c r="CM32" s="610"/>
      <c r="CN32" s="610"/>
      <c r="CO32" s="610"/>
      <c r="CP32" s="610"/>
      <c r="CQ32" s="611"/>
      <c r="CR32" s="612">
        <v>72</v>
      </c>
      <c r="CS32" s="613"/>
      <c r="CT32" s="613"/>
      <c r="CU32" s="613"/>
      <c r="CV32" s="613"/>
      <c r="CW32" s="613"/>
      <c r="CX32" s="613"/>
      <c r="CY32" s="614"/>
      <c r="CZ32" s="615">
        <v>0</v>
      </c>
      <c r="DA32" s="622"/>
      <c r="DB32" s="622"/>
      <c r="DC32" s="623"/>
      <c r="DD32" s="603">
        <v>72</v>
      </c>
      <c r="DE32" s="613"/>
      <c r="DF32" s="613"/>
      <c r="DG32" s="613"/>
      <c r="DH32" s="613"/>
      <c r="DI32" s="613"/>
      <c r="DJ32" s="613"/>
      <c r="DK32" s="614"/>
      <c r="DL32" s="603">
        <v>72</v>
      </c>
      <c r="DM32" s="613"/>
      <c r="DN32" s="613"/>
      <c r="DO32" s="613"/>
      <c r="DP32" s="613"/>
      <c r="DQ32" s="613"/>
      <c r="DR32" s="613"/>
      <c r="DS32" s="613"/>
      <c r="DT32" s="613"/>
      <c r="DU32" s="613"/>
      <c r="DV32" s="614"/>
      <c r="DW32" s="615">
        <v>0</v>
      </c>
      <c r="DX32" s="622"/>
      <c r="DY32" s="622"/>
      <c r="DZ32" s="622"/>
      <c r="EA32" s="622"/>
      <c r="EB32" s="622"/>
      <c r="EC32" s="653"/>
    </row>
    <row r="33" spans="2:133" ht="11.25" customHeight="1" x14ac:dyDescent="0.15">
      <c r="B33" s="667" t="s">
        <v>321</v>
      </c>
      <c r="C33" s="668"/>
      <c r="D33" s="668"/>
      <c r="E33" s="668"/>
      <c r="F33" s="668"/>
      <c r="G33" s="668"/>
      <c r="H33" s="668"/>
      <c r="I33" s="668"/>
      <c r="J33" s="668"/>
      <c r="K33" s="668"/>
      <c r="L33" s="668"/>
      <c r="M33" s="668"/>
      <c r="N33" s="668"/>
      <c r="O33" s="668"/>
      <c r="P33" s="668"/>
      <c r="Q33" s="669"/>
      <c r="R33" s="612" t="s">
        <v>128</v>
      </c>
      <c r="S33" s="613"/>
      <c r="T33" s="613"/>
      <c r="U33" s="613"/>
      <c r="V33" s="613"/>
      <c r="W33" s="613"/>
      <c r="X33" s="613"/>
      <c r="Y33" s="614"/>
      <c r="Z33" s="636" t="s">
        <v>128</v>
      </c>
      <c r="AA33" s="636"/>
      <c r="AB33" s="636"/>
      <c r="AC33" s="636"/>
      <c r="AD33" s="637" t="s">
        <v>128</v>
      </c>
      <c r="AE33" s="637"/>
      <c r="AF33" s="637"/>
      <c r="AG33" s="637"/>
      <c r="AH33" s="637"/>
      <c r="AI33" s="637"/>
      <c r="AJ33" s="637"/>
      <c r="AK33" s="637"/>
      <c r="AL33" s="615" t="s">
        <v>128</v>
      </c>
      <c r="AM33" s="616"/>
      <c r="AN33" s="616"/>
      <c r="AO33" s="638"/>
      <c r="AP33" s="651"/>
      <c r="AQ33" s="652"/>
      <c r="AR33" s="652"/>
      <c r="AS33" s="652"/>
      <c r="AT33" s="681"/>
      <c r="AU33" s="344"/>
      <c r="AV33" s="344"/>
      <c r="AW33" s="344"/>
      <c r="AX33" s="587" t="s">
        <v>322</v>
      </c>
      <c r="AY33" s="588"/>
      <c r="AZ33" s="588"/>
      <c r="BA33" s="588"/>
      <c r="BB33" s="588"/>
      <c r="BC33" s="588"/>
      <c r="BD33" s="588"/>
      <c r="BE33" s="588"/>
      <c r="BF33" s="589"/>
      <c r="BG33" s="666">
        <v>99.4</v>
      </c>
      <c r="BH33" s="591"/>
      <c r="BI33" s="591"/>
      <c r="BJ33" s="591"/>
      <c r="BK33" s="591"/>
      <c r="BL33" s="591"/>
      <c r="BM33" s="628">
        <v>91.8</v>
      </c>
      <c r="BN33" s="591"/>
      <c r="BO33" s="591"/>
      <c r="BP33" s="591"/>
      <c r="BQ33" s="639"/>
      <c r="BR33" s="666">
        <v>93.4</v>
      </c>
      <c r="BS33" s="591"/>
      <c r="BT33" s="591"/>
      <c r="BU33" s="591"/>
      <c r="BV33" s="591"/>
      <c r="BW33" s="591"/>
      <c r="BX33" s="628">
        <v>87.1</v>
      </c>
      <c r="BY33" s="591"/>
      <c r="BZ33" s="591"/>
      <c r="CA33" s="591"/>
      <c r="CB33" s="639"/>
      <c r="CD33" s="609" t="s">
        <v>323</v>
      </c>
      <c r="CE33" s="610"/>
      <c r="CF33" s="610"/>
      <c r="CG33" s="610"/>
      <c r="CH33" s="610"/>
      <c r="CI33" s="610"/>
      <c r="CJ33" s="610"/>
      <c r="CK33" s="610"/>
      <c r="CL33" s="610"/>
      <c r="CM33" s="610"/>
      <c r="CN33" s="610"/>
      <c r="CO33" s="610"/>
      <c r="CP33" s="610"/>
      <c r="CQ33" s="611"/>
      <c r="CR33" s="612">
        <v>2584769</v>
      </c>
      <c r="CS33" s="604"/>
      <c r="CT33" s="604"/>
      <c r="CU33" s="604"/>
      <c r="CV33" s="604"/>
      <c r="CW33" s="604"/>
      <c r="CX33" s="604"/>
      <c r="CY33" s="605"/>
      <c r="CZ33" s="615">
        <v>58.2</v>
      </c>
      <c r="DA33" s="622"/>
      <c r="DB33" s="622"/>
      <c r="DC33" s="623"/>
      <c r="DD33" s="603">
        <v>1528956</v>
      </c>
      <c r="DE33" s="604"/>
      <c r="DF33" s="604"/>
      <c r="DG33" s="604"/>
      <c r="DH33" s="604"/>
      <c r="DI33" s="604"/>
      <c r="DJ33" s="604"/>
      <c r="DK33" s="605"/>
      <c r="DL33" s="603">
        <v>598441</v>
      </c>
      <c r="DM33" s="604"/>
      <c r="DN33" s="604"/>
      <c r="DO33" s="604"/>
      <c r="DP33" s="604"/>
      <c r="DQ33" s="604"/>
      <c r="DR33" s="604"/>
      <c r="DS33" s="604"/>
      <c r="DT33" s="604"/>
      <c r="DU33" s="604"/>
      <c r="DV33" s="605"/>
      <c r="DW33" s="615">
        <v>24.8</v>
      </c>
      <c r="DX33" s="622"/>
      <c r="DY33" s="622"/>
      <c r="DZ33" s="622"/>
      <c r="EA33" s="622"/>
      <c r="EB33" s="622"/>
      <c r="EC33" s="653"/>
    </row>
    <row r="34" spans="2:133" ht="11.25" customHeight="1" x14ac:dyDescent="0.15">
      <c r="B34" s="609" t="s">
        <v>324</v>
      </c>
      <c r="C34" s="610"/>
      <c r="D34" s="610"/>
      <c r="E34" s="610"/>
      <c r="F34" s="610"/>
      <c r="G34" s="610"/>
      <c r="H34" s="610"/>
      <c r="I34" s="610"/>
      <c r="J34" s="610"/>
      <c r="K34" s="610"/>
      <c r="L34" s="610"/>
      <c r="M34" s="610"/>
      <c r="N34" s="610"/>
      <c r="O34" s="610"/>
      <c r="P34" s="610"/>
      <c r="Q34" s="611"/>
      <c r="R34" s="612">
        <v>115494</v>
      </c>
      <c r="S34" s="613"/>
      <c r="T34" s="613"/>
      <c r="U34" s="613"/>
      <c r="V34" s="613"/>
      <c r="W34" s="613"/>
      <c r="X34" s="613"/>
      <c r="Y34" s="614"/>
      <c r="Z34" s="636">
        <v>2.5</v>
      </c>
      <c r="AA34" s="636"/>
      <c r="AB34" s="636"/>
      <c r="AC34" s="636"/>
      <c r="AD34" s="637" t="s">
        <v>128</v>
      </c>
      <c r="AE34" s="637"/>
      <c r="AF34" s="637"/>
      <c r="AG34" s="637"/>
      <c r="AH34" s="637"/>
      <c r="AI34" s="637"/>
      <c r="AJ34" s="637"/>
      <c r="AK34" s="637"/>
      <c r="AL34" s="615" t="s">
        <v>128</v>
      </c>
      <c r="AM34" s="616"/>
      <c r="AN34" s="616"/>
      <c r="AO34" s="638"/>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9" t="s">
        <v>325</v>
      </c>
      <c r="CE34" s="610"/>
      <c r="CF34" s="610"/>
      <c r="CG34" s="610"/>
      <c r="CH34" s="610"/>
      <c r="CI34" s="610"/>
      <c r="CJ34" s="610"/>
      <c r="CK34" s="610"/>
      <c r="CL34" s="610"/>
      <c r="CM34" s="610"/>
      <c r="CN34" s="610"/>
      <c r="CO34" s="610"/>
      <c r="CP34" s="610"/>
      <c r="CQ34" s="611"/>
      <c r="CR34" s="612">
        <v>868760</v>
      </c>
      <c r="CS34" s="613"/>
      <c r="CT34" s="613"/>
      <c r="CU34" s="613"/>
      <c r="CV34" s="613"/>
      <c r="CW34" s="613"/>
      <c r="CX34" s="613"/>
      <c r="CY34" s="614"/>
      <c r="CZ34" s="615">
        <v>19.600000000000001</v>
      </c>
      <c r="DA34" s="622"/>
      <c r="DB34" s="622"/>
      <c r="DC34" s="623"/>
      <c r="DD34" s="603">
        <v>340135</v>
      </c>
      <c r="DE34" s="613"/>
      <c r="DF34" s="613"/>
      <c r="DG34" s="613"/>
      <c r="DH34" s="613"/>
      <c r="DI34" s="613"/>
      <c r="DJ34" s="613"/>
      <c r="DK34" s="614"/>
      <c r="DL34" s="603">
        <v>275162</v>
      </c>
      <c r="DM34" s="613"/>
      <c r="DN34" s="613"/>
      <c r="DO34" s="613"/>
      <c r="DP34" s="613"/>
      <c r="DQ34" s="613"/>
      <c r="DR34" s="613"/>
      <c r="DS34" s="613"/>
      <c r="DT34" s="613"/>
      <c r="DU34" s="613"/>
      <c r="DV34" s="614"/>
      <c r="DW34" s="615">
        <v>11.4</v>
      </c>
      <c r="DX34" s="622"/>
      <c r="DY34" s="622"/>
      <c r="DZ34" s="622"/>
      <c r="EA34" s="622"/>
      <c r="EB34" s="622"/>
      <c r="EC34" s="653"/>
    </row>
    <row r="35" spans="2:133" ht="11.25" customHeight="1" x14ac:dyDescent="0.15">
      <c r="B35" s="609" t="s">
        <v>326</v>
      </c>
      <c r="C35" s="610"/>
      <c r="D35" s="610"/>
      <c r="E35" s="610"/>
      <c r="F35" s="610"/>
      <c r="G35" s="610"/>
      <c r="H35" s="610"/>
      <c r="I35" s="610"/>
      <c r="J35" s="610"/>
      <c r="K35" s="610"/>
      <c r="L35" s="610"/>
      <c r="M35" s="610"/>
      <c r="N35" s="610"/>
      <c r="O35" s="610"/>
      <c r="P35" s="610"/>
      <c r="Q35" s="611"/>
      <c r="R35" s="612">
        <v>15739</v>
      </c>
      <c r="S35" s="613"/>
      <c r="T35" s="613"/>
      <c r="U35" s="613"/>
      <c r="V35" s="613"/>
      <c r="W35" s="613"/>
      <c r="X35" s="613"/>
      <c r="Y35" s="614"/>
      <c r="Z35" s="636">
        <v>0.3</v>
      </c>
      <c r="AA35" s="636"/>
      <c r="AB35" s="636"/>
      <c r="AC35" s="636"/>
      <c r="AD35" s="637" t="s">
        <v>128</v>
      </c>
      <c r="AE35" s="637"/>
      <c r="AF35" s="637"/>
      <c r="AG35" s="637"/>
      <c r="AH35" s="637"/>
      <c r="AI35" s="637"/>
      <c r="AJ35" s="637"/>
      <c r="AK35" s="637"/>
      <c r="AL35" s="615" t="s">
        <v>128</v>
      </c>
      <c r="AM35" s="616"/>
      <c r="AN35" s="616"/>
      <c r="AO35" s="638"/>
      <c r="AP35" s="211"/>
      <c r="AQ35" s="663" t="s">
        <v>327</v>
      </c>
      <c r="AR35" s="664"/>
      <c r="AS35" s="664"/>
      <c r="AT35" s="664"/>
      <c r="AU35" s="664"/>
      <c r="AV35" s="664"/>
      <c r="AW35" s="664"/>
      <c r="AX35" s="664"/>
      <c r="AY35" s="664"/>
      <c r="AZ35" s="664"/>
      <c r="BA35" s="664"/>
      <c r="BB35" s="664"/>
      <c r="BC35" s="664"/>
      <c r="BD35" s="664"/>
      <c r="BE35" s="664"/>
      <c r="BF35" s="665"/>
      <c r="BG35" s="663" t="s">
        <v>328</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9" t="s">
        <v>329</v>
      </c>
      <c r="CE35" s="610"/>
      <c r="CF35" s="610"/>
      <c r="CG35" s="610"/>
      <c r="CH35" s="610"/>
      <c r="CI35" s="610"/>
      <c r="CJ35" s="610"/>
      <c r="CK35" s="610"/>
      <c r="CL35" s="610"/>
      <c r="CM35" s="610"/>
      <c r="CN35" s="610"/>
      <c r="CO35" s="610"/>
      <c r="CP35" s="610"/>
      <c r="CQ35" s="611"/>
      <c r="CR35" s="612">
        <v>153327</v>
      </c>
      <c r="CS35" s="604"/>
      <c r="CT35" s="604"/>
      <c r="CU35" s="604"/>
      <c r="CV35" s="604"/>
      <c r="CW35" s="604"/>
      <c r="CX35" s="604"/>
      <c r="CY35" s="605"/>
      <c r="CZ35" s="615">
        <v>3.5</v>
      </c>
      <c r="DA35" s="622"/>
      <c r="DB35" s="622"/>
      <c r="DC35" s="623"/>
      <c r="DD35" s="603">
        <v>116971</v>
      </c>
      <c r="DE35" s="604"/>
      <c r="DF35" s="604"/>
      <c r="DG35" s="604"/>
      <c r="DH35" s="604"/>
      <c r="DI35" s="604"/>
      <c r="DJ35" s="604"/>
      <c r="DK35" s="605"/>
      <c r="DL35" s="603">
        <v>100339</v>
      </c>
      <c r="DM35" s="604"/>
      <c r="DN35" s="604"/>
      <c r="DO35" s="604"/>
      <c r="DP35" s="604"/>
      <c r="DQ35" s="604"/>
      <c r="DR35" s="604"/>
      <c r="DS35" s="604"/>
      <c r="DT35" s="604"/>
      <c r="DU35" s="604"/>
      <c r="DV35" s="605"/>
      <c r="DW35" s="615">
        <v>4.2</v>
      </c>
      <c r="DX35" s="622"/>
      <c r="DY35" s="622"/>
      <c r="DZ35" s="622"/>
      <c r="EA35" s="622"/>
      <c r="EB35" s="622"/>
      <c r="EC35" s="653"/>
    </row>
    <row r="36" spans="2:133" ht="11.25" customHeight="1" x14ac:dyDescent="0.15">
      <c r="B36" s="609" t="s">
        <v>330</v>
      </c>
      <c r="C36" s="610"/>
      <c r="D36" s="610"/>
      <c r="E36" s="610"/>
      <c r="F36" s="610"/>
      <c r="G36" s="610"/>
      <c r="H36" s="610"/>
      <c r="I36" s="610"/>
      <c r="J36" s="610"/>
      <c r="K36" s="610"/>
      <c r="L36" s="610"/>
      <c r="M36" s="610"/>
      <c r="N36" s="610"/>
      <c r="O36" s="610"/>
      <c r="P36" s="610"/>
      <c r="Q36" s="611"/>
      <c r="R36" s="612">
        <v>568597</v>
      </c>
      <c r="S36" s="613"/>
      <c r="T36" s="613"/>
      <c r="U36" s="613"/>
      <c r="V36" s="613"/>
      <c r="W36" s="613"/>
      <c r="X36" s="613"/>
      <c r="Y36" s="614"/>
      <c r="Z36" s="636">
        <v>12.4</v>
      </c>
      <c r="AA36" s="636"/>
      <c r="AB36" s="636"/>
      <c r="AC36" s="636"/>
      <c r="AD36" s="637" t="s">
        <v>128</v>
      </c>
      <c r="AE36" s="637"/>
      <c r="AF36" s="637"/>
      <c r="AG36" s="637"/>
      <c r="AH36" s="637"/>
      <c r="AI36" s="637"/>
      <c r="AJ36" s="637"/>
      <c r="AK36" s="637"/>
      <c r="AL36" s="615" t="s">
        <v>128</v>
      </c>
      <c r="AM36" s="616"/>
      <c r="AN36" s="616"/>
      <c r="AO36" s="638"/>
      <c r="AP36" s="211"/>
      <c r="AQ36" s="654" t="s">
        <v>331</v>
      </c>
      <c r="AR36" s="655"/>
      <c r="AS36" s="655"/>
      <c r="AT36" s="655"/>
      <c r="AU36" s="655"/>
      <c r="AV36" s="655"/>
      <c r="AW36" s="655"/>
      <c r="AX36" s="655"/>
      <c r="AY36" s="656"/>
      <c r="AZ36" s="657">
        <v>533192</v>
      </c>
      <c r="BA36" s="658"/>
      <c r="BB36" s="658"/>
      <c r="BC36" s="658"/>
      <c r="BD36" s="658"/>
      <c r="BE36" s="658"/>
      <c r="BF36" s="659"/>
      <c r="BG36" s="660" t="s">
        <v>332</v>
      </c>
      <c r="BH36" s="661"/>
      <c r="BI36" s="661"/>
      <c r="BJ36" s="661"/>
      <c r="BK36" s="661"/>
      <c r="BL36" s="661"/>
      <c r="BM36" s="661"/>
      <c r="BN36" s="661"/>
      <c r="BO36" s="661"/>
      <c r="BP36" s="661"/>
      <c r="BQ36" s="661"/>
      <c r="BR36" s="661"/>
      <c r="BS36" s="661"/>
      <c r="BT36" s="661"/>
      <c r="BU36" s="662"/>
      <c r="BV36" s="657">
        <v>25075</v>
      </c>
      <c r="BW36" s="658"/>
      <c r="BX36" s="658"/>
      <c r="BY36" s="658"/>
      <c r="BZ36" s="658"/>
      <c r="CA36" s="658"/>
      <c r="CB36" s="659"/>
      <c r="CD36" s="609" t="s">
        <v>333</v>
      </c>
      <c r="CE36" s="610"/>
      <c r="CF36" s="610"/>
      <c r="CG36" s="610"/>
      <c r="CH36" s="610"/>
      <c r="CI36" s="610"/>
      <c r="CJ36" s="610"/>
      <c r="CK36" s="610"/>
      <c r="CL36" s="610"/>
      <c r="CM36" s="610"/>
      <c r="CN36" s="610"/>
      <c r="CO36" s="610"/>
      <c r="CP36" s="610"/>
      <c r="CQ36" s="611"/>
      <c r="CR36" s="612">
        <v>733628</v>
      </c>
      <c r="CS36" s="613"/>
      <c r="CT36" s="613"/>
      <c r="CU36" s="613"/>
      <c r="CV36" s="613"/>
      <c r="CW36" s="613"/>
      <c r="CX36" s="613"/>
      <c r="CY36" s="614"/>
      <c r="CZ36" s="615">
        <v>16.5</v>
      </c>
      <c r="DA36" s="622"/>
      <c r="DB36" s="622"/>
      <c r="DC36" s="623"/>
      <c r="DD36" s="603">
        <v>610394</v>
      </c>
      <c r="DE36" s="613"/>
      <c r="DF36" s="613"/>
      <c r="DG36" s="613"/>
      <c r="DH36" s="613"/>
      <c r="DI36" s="613"/>
      <c r="DJ36" s="613"/>
      <c r="DK36" s="614"/>
      <c r="DL36" s="603">
        <v>153996</v>
      </c>
      <c r="DM36" s="613"/>
      <c r="DN36" s="613"/>
      <c r="DO36" s="613"/>
      <c r="DP36" s="613"/>
      <c r="DQ36" s="613"/>
      <c r="DR36" s="613"/>
      <c r="DS36" s="613"/>
      <c r="DT36" s="613"/>
      <c r="DU36" s="613"/>
      <c r="DV36" s="614"/>
      <c r="DW36" s="615">
        <v>6.4</v>
      </c>
      <c r="DX36" s="622"/>
      <c r="DY36" s="622"/>
      <c r="DZ36" s="622"/>
      <c r="EA36" s="622"/>
      <c r="EB36" s="622"/>
      <c r="EC36" s="653"/>
    </row>
    <row r="37" spans="2:133" ht="11.25" customHeight="1" x14ac:dyDescent="0.15">
      <c r="B37" s="609" t="s">
        <v>334</v>
      </c>
      <c r="C37" s="610"/>
      <c r="D37" s="610"/>
      <c r="E37" s="610"/>
      <c r="F37" s="610"/>
      <c r="G37" s="610"/>
      <c r="H37" s="610"/>
      <c r="I37" s="610"/>
      <c r="J37" s="610"/>
      <c r="K37" s="610"/>
      <c r="L37" s="610"/>
      <c r="M37" s="610"/>
      <c r="N37" s="610"/>
      <c r="O37" s="610"/>
      <c r="P37" s="610"/>
      <c r="Q37" s="611"/>
      <c r="R37" s="612">
        <v>104922</v>
      </c>
      <c r="S37" s="613"/>
      <c r="T37" s="613"/>
      <c r="U37" s="613"/>
      <c r="V37" s="613"/>
      <c r="W37" s="613"/>
      <c r="X37" s="613"/>
      <c r="Y37" s="614"/>
      <c r="Z37" s="636">
        <v>2.2999999999999998</v>
      </c>
      <c r="AA37" s="636"/>
      <c r="AB37" s="636"/>
      <c r="AC37" s="636"/>
      <c r="AD37" s="637" t="s">
        <v>128</v>
      </c>
      <c r="AE37" s="637"/>
      <c r="AF37" s="637"/>
      <c r="AG37" s="637"/>
      <c r="AH37" s="637"/>
      <c r="AI37" s="637"/>
      <c r="AJ37" s="637"/>
      <c r="AK37" s="637"/>
      <c r="AL37" s="615" t="s">
        <v>128</v>
      </c>
      <c r="AM37" s="616"/>
      <c r="AN37" s="616"/>
      <c r="AO37" s="638"/>
      <c r="AQ37" s="645" t="s">
        <v>335</v>
      </c>
      <c r="AR37" s="646"/>
      <c r="AS37" s="646"/>
      <c r="AT37" s="646"/>
      <c r="AU37" s="646"/>
      <c r="AV37" s="646"/>
      <c r="AW37" s="646"/>
      <c r="AX37" s="646"/>
      <c r="AY37" s="647"/>
      <c r="AZ37" s="612">
        <v>190000</v>
      </c>
      <c r="BA37" s="613"/>
      <c r="BB37" s="613"/>
      <c r="BC37" s="613"/>
      <c r="BD37" s="604"/>
      <c r="BE37" s="604"/>
      <c r="BF37" s="648"/>
      <c r="BG37" s="609" t="s">
        <v>336</v>
      </c>
      <c r="BH37" s="610"/>
      <c r="BI37" s="610"/>
      <c r="BJ37" s="610"/>
      <c r="BK37" s="610"/>
      <c r="BL37" s="610"/>
      <c r="BM37" s="610"/>
      <c r="BN37" s="610"/>
      <c r="BO37" s="610"/>
      <c r="BP37" s="610"/>
      <c r="BQ37" s="610"/>
      <c r="BR37" s="610"/>
      <c r="BS37" s="610"/>
      <c r="BT37" s="610"/>
      <c r="BU37" s="611"/>
      <c r="BV37" s="612">
        <v>25075</v>
      </c>
      <c r="BW37" s="613"/>
      <c r="BX37" s="613"/>
      <c r="BY37" s="613"/>
      <c r="BZ37" s="613"/>
      <c r="CA37" s="613"/>
      <c r="CB37" s="644"/>
      <c r="CD37" s="609" t="s">
        <v>337</v>
      </c>
      <c r="CE37" s="610"/>
      <c r="CF37" s="610"/>
      <c r="CG37" s="610"/>
      <c r="CH37" s="610"/>
      <c r="CI37" s="610"/>
      <c r="CJ37" s="610"/>
      <c r="CK37" s="610"/>
      <c r="CL37" s="610"/>
      <c r="CM37" s="610"/>
      <c r="CN37" s="610"/>
      <c r="CO37" s="610"/>
      <c r="CP37" s="610"/>
      <c r="CQ37" s="611"/>
      <c r="CR37" s="612">
        <v>331605</v>
      </c>
      <c r="CS37" s="604"/>
      <c r="CT37" s="604"/>
      <c r="CU37" s="604"/>
      <c r="CV37" s="604"/>
      <c r="CW37" s="604"/>
      <c r="CX37" s="604"/>
      <c r="CY37" s="605"/>
      <c r="CZ37" s="615">
        <v>7.5</v>
      </c>
      <c r="DA37" s="622"/>
      <c r="DB37" s="622"/>
      <c r="DC37" s="623"/>
      <c r="DD37" s="603">
        <v>305205</v>
      </c>
      <c r="DE37" s="604"/>
      <c r="DF37" s="604"/>
      <c r="DG37" s="604"/>
      <c r="DH37" s="604"/>
      <c r="DI37" s="604"/>
      <c r="DJ37" s="604"/>
      <c r="DK37" s="605"/>
      <c r="DL37" s="603">
        <v>41864</v>
      </c>
      <c r="DM37" s="604"/>
      <c r="DN37" s="604"/>
      <c r="DO37" s="604"/>
      <c r="DP37" s="604"/>
      <c r="DQ37" s="604"/>
      <c r="DR37" s="604"/>
      <c r="DS37" s="604"/>
      <c r="DT37" s="604"/>
      <c r="DU37" s="604"/>
      <c r="DV37" s="605"/>
      <c r="DW37" s="615">
        <v>1.7</v>
      </c>
      <c r="DX37" s="622"/>
      <c r="DY37" s="622"/>
      <c r="DZ37" s="622"/>
      <c r="EA37" s="622"/>
      <c r="EB37" s="622"/>
      <c r="EC37" s="653"/>
    </row>
    <row r="38" spans="2:133" ht="11.25" customHeight="1" x14ac:dyDescent="0.15">
      <c r="B38" s="609" t="s">
        <v>338</v>
      </c>
      <c r="C38" s="610"/>
      <c r="D38" s="610"/>
      <c r="E38" s="610"/>
      <c r="F38" s="610"/>
      <c r="G38" s="610"/>
      <c r="H38" s="610"/>
      <c r="I38" s="610"/>
      <c r="J38" s="610"/>
      <c r="K38" s="610"/>
      <c r="L38" s="610"/>
      <c r="M38" s="610"/>
      <c r="N38" s="610"/>
      <c r="O38" s="610"/>
      <c r="P38" s="610"/>
      <c r="Q38" s="611"/>
      <c r="R38" s="612">
        <v>57603</v>
      </c>
      <c r="S38" s="613"/>
      <c r="T38" s="613"/>
      <c r="U38" s="613"/>
      <c r="V38" s="613"/>
      <c r="W38" s="613"/>
      <c r="X38" s="613"/>
      <c r="Y38" s="614"/>
      <c r="Z38" s="636">
        <v>1.3</v>
      </c>
      <c r="AA38" s="636"/>
      <c r="AB38" s="636"/>
      <c r="AC38" s="636"/>
      <c r="AD38" s="637" t="s">
        <v>128</v>
      </c>
      <c r="AE38" s="637"/>
      <c r="AF38" s="637"/>
      <c r="AG38" s="637"/>
      <c r="AH38" s="637"/>
      <c r="AI38" s="637"/>
      <c r="AJ38" s="637"/>
      <c r="AK38" s="637"/>
      <c r="AL38" s="615" t="s">
        <v>128</v>
      </c>
      <c r="AM38" s="616"/>
      <c r="AN38" s="616"/>
      <c r="AO38" s="638"/>
      <c r="AQ38" s="645" t="s">
        <v>339</v>
      </c>
      <c r="AR38" s="646"/>
      <c r="AS38" s="646"/>
      <c r="AT38" s="646"/>
      <c r="AU38" s="646"/>
      <c r="AV38" s="646"/>
      <c r="AW38" s="646"/>
      <c r="AX38" s="646"/>
      <c r="AY38" s="647"/>
      <c r="AZ38" s="612">
        <v>117190</v>
      </c>
      <c r="BA38" s="613"/>
      <c r="BB38" s="613"/>
      <c r="BC38" s="613"/>
      <c r="BD38" s="604"/>
      <c r="BE38" s="604"/>
      <c r="BF38" s="648"/>
      <c r="BG38" s="609" t="s">
        <v>340</v>
      </c>
      <c r="BH38" s="610"/>
      <c r="BI38" s="610"/>
      <c r="BJ38" s="610"/>
      <c r="BK38" s="610"/>
      <c r="BL38" s="610"/>
      <c r="BM38" s="610"/>
      <c r="BN38" s="610"/>
      <c r="BO38" s="610"/>
      <c r="BP38" s="610"/>
      <c r="BQ38" s="610"/>
      <c r="BR38" s="610"/>
      <c r="BS38" s="610"/>
      <c r="BT38" s="610"/>
      <c r="BU38" s="611"/>
      <c r="BV38" s="612">
        <v>328</v>
      </c>
      <c r="BW38" s="613"/>
      <c r="BX38" s="613"/>
      <c r="BY38" s="613"/>
      <c r="BZ38" s="613"/>
      <c r="CA38" s="613"/>
      <c r="CB38" s="644"/>
      <c r="CD38" s="609" t="s">
        <v>341</v>
      </c>
      <c r="CE38" s="610"/>
      <c r="CF38" s="610"/>
      <c r="CG38" s="610"/>
      <c r="CH38" s="610"/>
      <c r="CI38" s="610"/>
      <c r="CJ38" s="610"/>
      <c r="CK38" s="610"/>
      <c r="CL38" s="610"/>
      <c r="CM38" s="610"/>
      <c r="CN38" s="610"/>
      <c r="CO38" s="610"/>
      <c r="CP38" s="610"/>
      <c r="CQ38" s="611"/>
      <c r="CR38" s="612">
        <v>343192</v>
      </c>
      <c r="CS38" s="613"/>
      <c r="CT38" s="613"/>
      <c r="CU38" s="613"/>
      <c r="CV38" s="613"/>
      <c r="CW38" s="613"/>
      <c r="CX38" s="613"/>
      <c r="CY38" s="614"/>
      <c r="CZ38" s="615">
        <v>7.7</v>
      </c>
      <c r="DA38" s="622"/>
      <c r="DB38" s="622"/>
      <c r="DC38" s="623"/>
      <c r="DD38" s="603">
        <v>321738</v>
      </c>
      <c r="DE38" s="613"/>
      <c r="DF38" s="613"/>
      <c r="DG38" s="613"/>
      <c r="DH38" s="613"/>
      <c r="DI38" s="613"/>
      <c r="DJ38" s="613"/>
      <c r="DK38" s="614"/>
      <c r="DL38" s="603">
        <v>68944</v>
      </c>
      <c r="DM38" s="613"/>
      <c r="DN38" s="613"/>
      <c r="DO38" s="613"/>
      <c r="DP38" s="613"/>
      <c r="DQ38" s="613"/>
      <c r="DR38" s="613"/>
      <c r="DS38" s="613"/>
      <c r="DT38" s="613"/>
      <c r="DU38" s="613"/>
      <c r="DV38" s="614"/>
      <c r="DW38" s="615">
        <v>2.9</v>
      </c>
      <c r="DX38" s="622"/>
      <c r="DY38" s="622"/>
      <c r="DZ38" s="622"/>
      <c r="EA38" s="622"/>
      <c r="EB38" s="622"/>
      <c r="EC38" s="653"/>
    </row>
    <row r="39" spans="2:133" ht="11.25" customHeight="1" x14ac:dyDescent="0.15">
      <c r="B39" s="609" t="s">
        <v>342</v>
      </c>
      <c r="C39" s="610"/>
      <c r="D39" s="610"/>
      <c r="E39" s="610"/>
      <c r="F39" s="610"/>
      <c r="G39" s="610"/>
      <c r="H39" s="610"/>
      <c r="I39" s="610"/>
      <c r="J39" s="610"/>
      <c r="K39" s="610"/>
      <c r="L39" s="610"/>
      <c r="M39" s="610"/>
      <c r="N39" s="610"/>
      <c r="O39" s="610"/>
      <c r="P39" s="610"/>
      <c r="Q39" s="611"/>
      <c r="R39" s="612">
        <v>123623</v>
      </c>
      <c r="S39" s="613"/>
      <c r="T39" s="613"/>
      <c r="U39" s="613"/>
      <c r="V39" s="613"/>
      <c r="W39" s="613"/>
      <c r="X39" s="613"/>
      <c r="Y39" s="614"/>
      <c r="Z39" s="636">
        <v>2.7</v>
      </c>
      <c r="AA39" s="636"/>
      <c r="AB39" s="636"/>
      <c r="AC39" s="636"/>
      <c r="AD39" s="637">
        <v>6</v>
      </c>
      <c r="AE39" s="637"/>
      <c r="AF39" s="637"/>
      <c r="AG39" s="637"/>
      <c r="AH39" s="637"/>
      <c r="AI39" s="637"/>
      <c r="AJ39" s="637"/>
      <c r="AK39" s="637"/>
      <c r="AL39" s="615">
        <v>0</v>
      </c>
      <c r="AM39" s="616"/>
      <c r="AN39" s="616"/>
      <c r="AO39" s="638"/>
      <c r="AQ39" s="645" t="s">
        <v>343</v>
      </c>
      <c r="AR39" s="646"/>
      <c r="AS39" s="646"/>
      <c r="AT39" s="646"/>
      <c r="AU39" s="646"/>
      <c r="AV39" s="646"/>
      <c r="AW39" s="646"/>
      <c r="AX39" s="646"/>
      <c r="AY39" s="647"/>
      <c r="AZ39" s="612">
        <v>72200</v>
      </c>
      <c r="BA39" s="613"/>
      <c r="BB39" s="613"/>
      <c r="BC39" s="613"/>
      <c r="BD39" s="604"/>
      <c r="BE39" s="604"/>
      <c r="BF39" s="648"/>
      <c r="BG39" s="609" t="s">
        <v>344</v>
      </c>
      <c r="BH39" s="610"/>
      <c r="BI39" s="610"/>
      <c r="BJ39" s="610"/>
      <c r="BK39" s="610"/>
      <c r="BL39" s="610"/>
      <c r="BM39" s="610"/>
      <c r="BN39" s="610"/>
      <c r="BO39" s="610"/>
      <c r="BP39" s="610"/>
      <c r="BQ39" s="610"/>
      <c r="BR39" s="610"/>
      <c r="BS39" s="610"/>
      <c r="BT39" s="610"/>
      <c r="BU39" s="611"/>
      <c r="BV39" s="612">
        <v>526</v>
      </c>
      <c r="BW39" s="613"/>
      <c r="BX39" s="613"/>
      <c r="BY39" s="613"/>
      <c r="BZ39" s="613"/>
      <c r="CA39" s="613"/>
      <c r="CB39" s="644"/>
      <c r="CD39" s="609" t="s">
        <v>345</v>
      </c>
      <c r="CE39" s="610"/>
      <c r="CF39" s="610"/>
      <c r="CG39" s="610"/>
      <c r="CH39" s="610"/>
      <c r="CI39" s="610"/>
      <c r="CJ39" s="610"/>
      <c r="CK39" s="610"/>
      <c r="CL39" s="610"/>
      <c r="CM39" s="610"/>
      <c r="CN39" s="610"/>
      <c r="CO39" s="610"/>
      <c r="CP39" s="610"/>
      <c r="CQ39" s="611"/>
      <c r="CR39" s="612">
        <v>453462</v>
      </c>
      <c r="CS39" s="604"/>
      <c r="CT39" s="604"/>
      <c r="CU39" s="604"/>
      <c r="CV39" s="604"/>
      <c r="CW39" s="604"/>
      <c r="CX39" s="604"/>
      <c r="CY39" s="605"/>
      <c r="CZ39" s="615">
        <v>10.199999999999999</v>
      </c>
      <c r="DA39" s="622"/>
      <c r="DB39" s="622"/>
      <c r="DC39" s="623"/>
      <c r="DD39" s="603">
        <v>139718</v>
      </c>
      <c r="DE39" s="604"/>
      <c r="DF39" s="604"/>
      <c r="DG39" s="604"/>
      <c r="DH39" s="604"/>
      <c r="DI39" s="604"/>
      <c r="DJ39" s="604"/>
      <c r="DK39" s="605"/>
      <c r="DL39" s="603" t="s">
        <v>128</v>
      </c>
      <c r="DM39" s="604"/>
      <c r="DN39" s="604"/>
      <c r="DO39" s="604"/>
      <c r="DP39" s="604"/>
      <c r="DQ39" s="604"/>
      <c r="DR39" s="604"/>
      <c r="DS39" s="604"/>
      <c r="DT39" s="604"/>
      <c r="DU39" s="604"/>
      <c r="DV39" s="605"/>
      <c r="DW39" s="615" t="s">
        <v>128</v>
      </c>
      <c r="DX39" s="622"/>
      <c r="DY39" s="622"/>
      <c r="DZ39" s="622"/>
      <c r="EA39" s="622"/>
      <c r="EB39" s="622"/>
      <c r="EC39" s="653"/>
    </row>
    <row r="40" spans="2:133" ht="11.25" customHeight="1" x14ac:dyDescent="0.15">
      <c r="B40" s="609" t="s">
        <v>346</v>
      </c>
      <c r="C40" s="610"/>
      <c r="D40" s="610"/>
      <c r="E40" s="610"/>
      <c r="F40" s="610"/>
      <c r="G40" s="610"/>
      <c r="H40" s="610"/>
      <c r="I40" s="610"/>
      <c r="J40" s="610"/>
      <c r="K40" s="610"/>
      <c r="L40" s="610"/>
      <c r="M40" s="610"/>
      <c r="N40" s="610"/>
      <c r="O40" s="610"/>
      <c r="P40" s="610"/>
      <c r="Q40" s="611"/>
      <c r="R40" s="612">
        <v>451219</v>
      </c>
      <c r="S40" s="613"/>
      <c r="T40" s="613"/>
      <c r="U40" s="613"/>
      <c r="V40" s="613"/>
      <c r="W40" s="613"/>
      <c r="X40" s="613"/>
      <c r="Y40" s="614"/>
      <c r="Z40" s="636">
        <v>9.9</v>
      </c>
      <c r="AA40" s="636"/>
      <c r="AB40" s="636"/>
      <c r="AC40" s="636"/>
      <c r="AD40" s="637" t="s">
        <v>128</v>
      </c>
      <c r="AE40" s="637"/>
      <c r="AF40" s="637"/>
      <c r="AG40" s="637"/>
      <c r="AH40" s="637"/>
      <c r="AI40" s="637"/>
      <c r="AJ40" s="637"/>
      <c r="AK40" s="637"/>
      <c r="AL40" s="615" t="s">
        <v>128</v>
      </c>
      <c r="AM40" s="616"/>
      <c r="AN40" s="616"/>
      <c r="AO40" s="638"/>
      <c r="AQ40" s="645" t="s">
        <v>347</v>
      </c>
      <c r="AR40" s="646"/>
      <c r="AS40" s="646"/>
      <c r="AT40" s="646"/>
      <c r="AU40" s="646"/>
      <c r="AV40" s="646"/>
      <c r="AW40" s="646"/>
      <c r="AX40" s="646"/>
      <c r="AY40" s="647"/>
      <c r="AZ40" s="612">
        <v>18800</v>
      </c>
      <c r="BA40" s="613"/>
      <c r="BB40" s="613"/>
      <c r="BC40" s="613"/>
      <c r="BD40" s="604"/>
      <c r="BE40" s="604"/>
      <c r="BF40" s="648"/>
      <c r="BG40" s="649" t="s">
        <v>348</v>
      </c>
      <c r="BH40" s="650"/>
      <c r="BI40" s="650"/>
      <c r="BJ40" s="650"/>
      <c r="BK40" s="650"/>
      <c r="BL40" s="345"/>
      <c r="BM40" s="610" t="s">
        <v>349</v>
      </c>
      <c r="BN40" s="610"/>
      <c r="BO40" s="610"/>
      <c r="BP40" s="610"/>
      <c r="BQ40" s="610"/>
      <c r="BR40" s="610"/>
      <c r="BS40" s="610"/>
      <c r="BT40" s="610"/>
      <c r="BU40" s="611"/>
      <c r="BV40" s="612">
        <v>131</v>
      </c>
      <c r="BW40" s="613"/>
      <c r="BX40" s="613"/>
      <c r="BY40" s="613"/>
      <c r="BZ40" s="613"/>
      <c r="CA40" s="613"/>
      <c r="CB40" s="644"/>
      <c r="CD40" s="609" t="s">
        <v>350</v>
      </c>
      <c r="CE40" s="610"/>
      <c r="CF40" s="610"/>
      <c r="CG40" s="610"/>
      <c r="CH40" s="610"/>
      <c r="CI40" s="610"/>
      <c r="CJ40" s="610"/>
      <c r="CK40" s="610"/>
      <c r="CL40" s="610"/>
      <c r="CM40" s="610"/>
      <c r="CN40" s="610"/>
      <c r="CO40" s="610"/>
      <c r="CP40" s="610"/>
      <c r="CQ40" s="611"/>
      <c r="CR40" s="612">
        <v>32400</v>
      </c>
      <c r="CS40" s="613"/>
      <c r="CT40" s="613"/>
      <c r="CU40" s="613"/>
      <c r="CV40" s="613"/>
      <c r="CW40" s="613"/>
      <c r="CX40" s="613"/>
      <c r="CY40" s="614"/>
      <c r="CZ40" s="615">
        <v>0.7</v>
      </c>
      <c r="DA40" s="622"/>
      <c r="DB40" s="622"/>
      <c r="DC40" s="623"/>
      <c r="DD40" s="603" t="s">
        <v>128</v>
      </c>
      <c r="DE40" s="613"/>
      <c r="DF40" s="613"/>
      <c r="DG40" s="613"/>
      <c r="DH40" s="613"/>
      <c r="DI40" s="613"/>
      <c r="DJ40" s="613"/>
      <c r="DK40" s="614"/>
      <c r="DL40" s="603" t="s">
        <v>128</v>
      </c>
      <c r="DM40" s="613"/>
      <c r="DN40" s="613"/>
      <c r="DO40" s="613"/>
      <c r="DP40" s="613"/>
      <c r="DQ40" s="613"/>
      <c r="DR40" s="613"/>
      <c r="DS40" s="613"/>
      <c r="DT40" s="613"/>
      <c r="DU40" s="613"/>
      <c r="DV40" s="614"/>
      <c r="DW40" s="615" t="s">
        <v>128</v>
      </c>
      <c r="DX40" s="622"/>
      <c r="DY40" s="622"/>
      <c r="DZ40" s="622"/>
      <c r="EA40" s="622"/>
      <c r="EB40" s="622"/>
      <c r="EC40" s="653"/>
    </row>
    <row r="41" spans="2:133" ht="11.25" customHeight="1" x14ac:dyDescent="0.15">
      <c r="B41" s="609" t="s">
        <v>351</v>
      </c>
      <c r="C41" s="610"/>
      <c r="D41" s="610"/>
      <c r="E41" s="610"/>
      <c r="F41" s="610"/>
      <c r="G41" s="610"/>
      <c r="H41" s="610"/>
      <c r="I41" s="610"/>
      <c r="J41" s="610"/>
      <c r="K41" s="610"/>
      <c r="L41" s="610"/>
      <c r="M41" s="610"/>
      <c r="N41" s="610"/>
      <c r="O41" s="610"/>
      <c r="P41" s="610"/>
      <c r="Q41" s="611"/>
      <c r="R41" s="612" t="s">
        <v>128</v>
      </c>
      <c r="S41" s="613"/>
      <c r="T41" s="613"/>
      <c r="U41" s="613"/>
      <c r="V41" s="613"/>
      <c r="W41" s="613"/>
      <c r="X41" s="613"/>
      <c r="Y41" s="614"/>
      <c r="Z41" s="636" t="s">
        <v>128</v>
      </c>
      <c r="AA41" s="636"/>
      <c r="AB41" s="636"/>
      <c r="AC41" s="636"/>
      <c r="AD41" s="637" t="s">
        <v>128</v>
      </c>
      <c r="AE41" s="637"/>
      <c r="AF41" s="637"/>
      <c r="AG41" s="637"/>
      <c r="AH41" s="637"/>
      <c r="AI41" s="637"/>
      <c r="AJ41" s="637"/>
      <c r="AK41" s="637"/>
      <c r="AL41" s="615" t="s">
        <v>128</v>
      </c>
      <c r="AM41" s="616"/>
      <c r="AN41" s="616"/>
      <c r="AO41" s="638"/>
      <c r="AQ41" s="645" t="s">
        <v>352</v>
      </c>
      <c r="AR41" s="646"/>
      <c r="AS41" s="646"/>
      <c r="AT41" s="646"/>
      <c r="AU41" s="646"/>
      <c r="AV41" s="646"/>
      <c r="AW41" s="646"/>
      <c r="AX41" s="646"/>
      <c r="AY41" s="647"/>
      <c r="AZ41" s="612">
        <v>27179</v>
      </c>
      <c r="BA41" s="613"/>
      <c r="BB41" s="613"/>
      <c r="BC41" s="613"/>
      <c r="BD41" s="604"/>
      <c r="BE41" s="604"/>
      <c r="BF41" s="648"/>
      <c r="BG41" s="649"/>
      <c r="BH41" s="650"/>
      <c r="BI41" s="650"/>
      <c r="BJ41" s="650"/>
      <c r="BK41" s="650"/>
      <c r="BL41" s="345"/>
      <c r="BM41" s="610" t="s">
        <v>353</v>
      </c>
      <c r="BN41" s="610"/>
      <c r="BO41" s="610"/>
      <c r="BP41" s="610"/>
      <c r="BQ41" s="610"/>
      <c r="BR41" s="610"/>
      <c r="BS41" s="610"/>
      <c r="BT41" s="610"/>
      <c r="BU41" s="611"/>
      <c r="BV41" s="612" t="s">
        <v>128</v>
      </c>
      <c r="BW41" s="613"/>
      <c r="BX41" s="613"/>
      <c r="BY41" s="613"/>
      <c r="BZ41" s="613"/>
      <c r="CA41" s="613"/>
      <c r="CB41" s="644"/>
      <c r="CD41" s="609" t="s">
        <v>354</v>
      </c>
      <c r="CE41" s="610"/>
      <c r="CF41" s="610"/>
      <c r="CG41" s="610"/>
      <c r="CH41" s="610"/>
      <c r="CI41" s="610"/>
      <c r="CJ41" s="610"/>
      <c r="CK41" s="610"/>
      <c r="CL41" s="610"/>
      <c r="CM41" s="610"/>
      <c r="CN41" s="610"/>
      <c r="CO41" s="610"/>
      <c r="CP41" s="610"/>
      <c r="CQ41" s="611"/>
      <c r="CR41" s="612" t="s">
        <v>128</v>
      </c>
      <c r="CS41" s="604"/>
      <c r="CT41" s="604"/>
      <c r="CU41" s="604"/>
      <c r="CV41" s="604"/>
      <c r="CW41" s="604"/>
      <c r="CX41" s="604"/>
      <c r="CY41" s="605"/>
      <c r="CZ41" s="615" t="s">
        <v>128</v>
      </c>
      <c r="DA41" s="622"/>
      <c r="DB41" s="622"/>
      <c r="DC41" s="623"/>
      <c r="DD41" s="603" t="s">
        <v>128</v>
      </c>
      <c r="DE41" s="604"/>
      <c r="DF41" s="604"/>
      <c r="DG41" s="604"/>
      <c r="DH41" s="604"/>
      <c r="DI41" s="604"/>
      <c r="DJ41" s="604"/>
      <c r="DK41" s="605"/>
      <c r="DL41" s="606"/>
      <c r="DM41" s="607"/>
      <c r="DN41" s="607"/>
      <c r="DO41" s="607"/>
      <c r="DP41" s="607"/>
      <c r="DQ41" s="607"/>
      <c r="DR41" s="607"/>
      <c r="DS41" s="607"/>
      <c r="DT41" s="607"/>
      <c r="DU41" s="607"/>
      <c r="DV41" s="608"/>
      <c r="DW41" s="618"/>
      <c r="DX41" s="619"/>
      <c r="DY41" s="619"/>
      <c r="DZ41" s="619"/>
      <c r="EA41" s="619"/>
      <c r="EB41" s="619"/>
      <c r="EC41" s="620"/>
    </row>
    <row r="42" spans="2:133" ht="11.25" customHeight="1" x14ac:dyDescent="0.15">
      <c r="B42" s="609" t="s">
        <v>355</v>
      </c>
      <c r="C42" s="610"/>
      <c r="D42" s="610"/>
      <c r="E42" s="610"/>
      <c r="F42" s="610"/>
      <c r="G42" s="610"/>
      <c r="H42" s="610"/>
      <c r="I42" s="610"/>
      <c r="J42" s="610"/>
      <c r="K42" s="610"/>
      <c r="L42" s="610"/>
      <c r="M42" s="610"/>
      <c r="N42" s="610"/>
      <c r="O42" s="610"/>
      <c r="P42" s="610"/>
      <c r="Q42" s="611"/>
      <c r="R42" s="612" t="s">
        <v>128</v>
      </c>
      <c r="S42" s="613"/>
      <c r="T42" s="613"/>
      <c r="U42" s="613"/>
      <c r="V42" s="613"/>
      <c r="W42" s="613"/>
      <c r="X42" s="613"/>
      <c r="Y42" s="614"/>
      <c r="Z42" s="636" t="s">
        <v>128</v>
      </c>
      <c r="AA42" s="636"/>
      <c r="AB42" s="636"/>
      <c r="AC42" s="636"/>
      <c r="AD42" s="637" t="s">
        <v>128</v>
      </c>
      <c r="AE42" s="637"/>
      <c r="AF42" s="637"/>
      <c r="AG42" s="637"/>
      <c r="AH42" s="637"/>
      <c r="AI42" s="637"/>
      <c r="AJ42" s="637"/>
      <c r="AK42" s="637"/>
      <c r="AL42" s="615" t="s">
        <v>128</v>
      </c>
      <c r="AM42" s="616"/>
      <c r="AN42" s="616"/>
      <c r="AO42" s="638"/>
      <c r="AQ42" s="641" t="s">
        <v>356</v>
      </c>
      <c r="AR42" s="642"/>
      <c r="AS42" s="642"/>
      <c r="AT42" s="642"/>
      <c r="AU42" s="642"/>
      <c r="AV42" s="642"/>
      <c r="AW42" s="642"/>
      <c r="AX42" s="642"/>
      <c r="AY42" s="643"/>
      <c r="AZ42" s="590">
        <v>107823</v>
      </c>
      <c r="BA42" s="624"/>
      <c r="BB42" s="624"/>
      <c r="BC42" s="624"/>
      <c r="BD42" s="591"/>
      <c r="BE42" s="591"/>
      <c r="BF42" s="639"/>
      <c r="BG42" s="651"/>
      <c r="BH42" s="652"/>
      <c r="BI42" s="652"/>
      <c r="BJ42" s="652"/>
      <c r="BK42" s="652"/>
      <c r="BL42" s="346"/>
      <c r="BM42" s="588" t="s">
        <v>357</v>
      </c>
      <c r="BN42" s="588"/>
      <c r="BO42" s="588"/>
      <c r="BP42" s="588"/>
      <c r="BQ42" s="588"/>
      <c r="BR42" s="588"/>
      <c r="BS42" s="588"/>
      <c r="BT42" s="588"/>
      <c r="BU42" s="589"/>
      <c r="BV42" s="590">
        <v>342</v>
      </c>
      <c r="BW42" s="624"/>
      <c r="BX42" s="624"/>
      <c r="BY42" s="624"/>
      <c r="BZ42" s="624"/>
      <c r="CA42" s="624"/>
      <c r="CB42" s="640"/>
      <c r="CD42" s="609" t="s">
        <v>358</v>
      </c>
      <c r="CE42" s="610"/>
      <c r="CF42" s="610"/>
      <c r="CG42" s="610"/>
      <c r="CH42" s="610"/>
      <c r="CI42" s="610"/>
      <c r="CJ42" s="610"/>
      <c r="CK42" s="610"/>
      <c r="CL42" s="610"/>
      <c r="CM42" s="610"/>
      <c r="CN42" s="610"/>
      <c r="CO42" s="610"/>
      <c r="CP42" s="610"/>
      <c r="CQ42" s="611"/>
      <c r="CR42" s="612">
        <v>524186</v>
      </c>
      <c r="CS42" s="604"/>
      <c r="CT42" s="604"/>
      <c r="CU42" s="604"/>
      <c r="CV42" s="604"/>
      <c r="CW42" s="604"/>
      <c r="CX42" s="604"/>
      <c r="CY42" s="605"/>
      <c r="CZ42" s="615">
        <v>11.8</v>
      </c>
      <c r="DA42" s="622"/>
      <c r="DB42" s="622"/>
      <c r="DC42" s="623"/>
      <c r="DD42" s="603">
        <v>85761</v>
      </c>
      <c r="DE42" s="604"/>
      <c r="DF42" s="604"/>
      <c r="DG42" s="604"/>
      <c r="DH42" s="604"/>
      <c r="DI42" s="604"/>
      <c r="DJ42" s="604"/>
      <c r="DK42" s="605"/>
      <c r="DL42" s="606"/>
      <c r="DM42" s="607"/>
      <c r="DN42" s="607"/>
      <c r="DO42" s="607"/>
      <c r="DP42" s="607"/>
      <c r="DQ42" s="607"/>
      <c r="DR42" s="607"/>
      <c r="DS42" s="607"/>
      <c r="DT42" s="607"/>
      <c r="DU42" s="607"/>
      <c r="DV42" s="608"/>
      <c r="DW42" s="618"/>
      <c r="DX42" s="619"/>
      <c r="DY42" s="619"/>
      <c r="DZ42" s="619"/>
      <c r="EA42" s="619"/>
      <c r="EB42" s="619"/>
      <c r="EC42" s="620"/>
    </row>
    <row r="43" spans="2:133" ht="11.25" customHeight="1" x14ac:dyDescent="0.15">
      <c r="B43" s="609" t="s">
        <v>359</v>
      </c>
      <c r="C43" s="610"/>
      <c r="D43" s="610"/>
      <c r="E43" s="610"/>
      <c r="F43" s="610"/>
      <c r="G43" s="610"/>
      <c r="H43" s="610"/>
      <c r="I43" s="610"/>
      <c r="J43" s="610"/>
      <c r="K43" s="610"/>
      <c r="L43" s="610"/>
      <c r="M43" s="610"/>
      <c r="N43" s="610"/>
      <c r="O43" s="610"/>
      <c r="P43" s="610"/>
      <c r="Q43" s="611"/>
      <c r="R43" s="612">
        <v>67719</v>
      </c>
      <c r="S43" s="613"/>
      <c r="T43" s="613"/>
      <c r="U43" s="613"/>
      <c r="V43" s="613"/>
      <c r="W43" s="613"/>
      <c r="X43" s="613"/>
      <c r="Y43" s="614"/>
      <c r="Z43" s="636">
        <v>1.5</v>
      </c>
      <c r="AA43" s="636"/>
      <c r="AB43" s="636"/>
      <c r="AC43" s="636"/>
      <c r="AD43" s="637" t="s">
        <v>128</v>
      </c>
      <c r="AE43" s="637"/>
      <c r="AF43" s="637"/>
      <c r="AG43" s="637"/>
      <c r="AH43" s="637"/>
      <c r="AI43" s="637"/>
      <c r="AJ43" s="637"/>
      <c r="AK43" s="637"/>
      <c r="AL43" s="615" t="s">
        <v>128</v>
      </c>
      <c r="AM43" s="616"/>
      <c r="AN43" s="616"/>
      <c r="AO43" s="638"/>
      <c r="CD43" s="609" t="s">
        <v>360</v>
      </c>
      <c r="CE43" s="610"/>
      <c r="CF43" s="610"/>
      <c r="CG43" s="610"/>
      <c r="CH43" s="610"/>
      <c r="CI43" s="610"/>
      <c r="CJ43" s="610"/>
      <c r="CK43" s="610"/>
      <c r="CL43" s="610"/>
      <c r="CM43" s="610"/>
      <c r="CN43" s="610"/>
      <c r="CO43" s="610"/>
      <c r="CP43" s="610"/>
      <c r="CQ43" s="611"/>
      <c r="CR43" s="612" t="s">
        <v>128</v>
      </c>
      <c r="CS43" s="604"/>
      <c r="CT43" s="604"/>
      <c r="CU43" s="604"/>
      <c r="CV43" s="604"/>
      <c r="CW43" s="604"/>
      <c r="CX43" s="604"/>
      <c r="CY43" s="605"/>
      <c r="CZ43" s="615" t="s">
        <v>128</v>
      </c>
      <c r="DA43" s="622"/>
      <c r="DB43" s="622"/>
      <c r="DC43" s="623"/>
      <c r="DD43" s="603" t="s">
        <v>128</v>
      </c>
      <c r="DE43" s="604"/>
      <c r="DF43" s="604"/>
      <c r="DG43" s="604"/>
      <c r="DH43" s="604"/>
      <c r="DI43" s="604"/>
      <c r="DJ43" s="604"/>
      <c r="DK43" s="605"/>
      <c r="DL43" s="606"/>
      <c r="DM43" s="607"/>
      <c r="DN43" s="607"/>
      <c r="DO43" s="607"/>
      <c r="DP43" s="607"/>
      <c r="DQ43" s="607"/>
      <c r="DR43" s="607"/>
      <c r="DS43" s="607"/>
      <c r="DT43" s="607"/>
      <c r="DU43" s="607"/>
      <c r="DV43" s="608"/>
      <c r="DW43" s="618"/>
      <c r="DX43" s="619"/>
      <c r="DY43" s="619"/>
      <c r="DZ43" s="619"/>
      <c r="EA43" s="619"/>
      <c r="EB43" s="619"/>
      <c r="EC43" s="620"/>
    </row>
    <row r="44" spans="2:133" ht="11.25" customHeight="1" x14ac:dyDescent="0.15">
      <c r="B44" s="587" t="s">
        <v>361</v>
      </c>
      <c r="C44" s="588"/>
      <c r="D44" s="588"/>
      <c r="E44" s="588"/>
      <c r="F44" s="588"/>
      <c r="G44" s="588"/>
      <c r="H44" s="588"/>
      <c r="I44" s="588"/>
      <c r="J44" s="588"/>
      <c r="K44" s="588"/>
      <c r="L44" s="588"/>
      <c r="M44" s="588"/>
      <c r="N44" s="588"/>
      <c r="O44" s="588"/>
      <c r="P44" s="588"/>
      <c r="Q44" s="589"/>
      <c r="R44" s="590">
        <v>4578816</v>
      </c>
      <c r="S44" s="624"/>
      <c r="T44" s="624"/>
      <c r="U44" s="624"/>
      <c r="V44" s="624"/>
      <c r="W44" s="624"/>
      <c r="X44" s="624"/>
      <c r="Y44" s="625"/>
      <c r="Z44" s="626">
        <v>100</v>
      </c>
      <c r="AA44" s="626"/>
      <c r="AB44" s="626"/>
      <c r="AC44" s="626"/>
      <c r="AD44" s="627">
        <v>2346487</v>
      </c>
      <c r="AE44" s="627"/>
      <c r="AF44" s="627"/>
      <c r="AG44" s="627"/>
      <c r="AH44" s="627"/>
      <c r="AI44" s="627"/>
      <c r="AJ44" s="627"/>
      <c r="AK44" s="627"/>
      <c r="AL44" s="593">
        <v>100</v>
      </c>
      <c r="AM44" s="628"/>
      <c r="AN44" s="628"/>
      <c r="AO44" s="629"/>
      <c r="CD44" s="630" t="s">
        <v>308</v>
      </c>
      <c r="CE44" s="631"/>
      <c r="CF44" s="609" t="s">
        <v>362</v>
      </c>
      <c r="CG44" s="610"/>
      <c r="CH44" s="610"/>
      <c r="CI44" s="610"/>
      <c r="CJ44" s="610"/>
      <c r="CK44" s="610"/>
      <c r="CL44" s="610"/>
      <c r="CM44" s="610"/>
      <c r="CN44" s="610"/>
      <c r="CO44" s="610"/>
      <c r="CP44" s="610"/>
      <c r="CQ44" s="611"/>
      <c r="CR44" s="612">
        <v>524186</v>
      </c>
      <c r="CS44" s="613"/>
      <c r="CT44" s="613"/>
      <c r="CU44" s="613"/>
      <c r="CV44" s="613"/>
      <c r="CW44" s="613"/>
      <c r="CX44" s="613"/>
      <c r="CY44" s="614"/>
      <c r="CZ44" s="615">
        <v>11.8</v>
      </c>
      <c r="DA44" s="616"/>
      <c r="DB44" s="616"/>
      <c r="DC44" s="617"/>
      <c r="DD44" s="603">
        <v>85761</v>
      </c>
      <c r="DE44" s="613"/>
      <c r="DF44" s="613"/>
      <c r="DG44" s="613"/>
      <c r="DH44" s="613"/>
      <c r="DI44" s="613"/>
      <c r="DJ44" s="613"/>
      <c r="DK44" s="614"/>
      <c r="DL44" s="606"/>
      <c r="DM44" s="607"/>
      <c r="DN44" s="607"/>
      <c r="DO44" s="607"/>
      <c r="DP44" s="607"/>
      <c r="DQ44" s="607"/>
      <c r="DR44" s="607"/>
      <c r="DS44" s="607"/>
      <c r="DT44" s="607"/>
      <c r="DU44" s="607"/>
      <c r="DV44" s="608"/>
      <c r="DW44" s="618"/>
      <c r="DX44" s="619"/>
      <c r="DY44" s="619"/>
      <c r="DZ44" s="619"/>
      <c r="EA44" s="619"/>
      <c r="EB44" s="619"/>
      <c r="EC44" s="620"/>
    </row>
    <row r="45" spans="2:133" ht="11.25" customHeight="1" x14ac:dyDescent="0.15">
      <c r="CD45" s="632"/>
      <c r="CE45" s="633"/>
      <c r="CF45" s="609" t="s">
        <v>363</v>
      </c>
      <c r="CG45" s="610"/>
      <c r="CH45" s="610"/>
      <c r="CI45" s="610"/>
      <c r="CJ45" s="610"/>
      <c r="CK45" s="610"/>
      <c r="CL45" s="610"/>
      <c r="CM45" s="610"/>
      <c r="CN45" s="610"/>
      <c r="CO45" s="610"/>
      <c r="CP45" s="610"/>
      <c r="CQ45" s="611"/>
      <c r="CR45" s="612">
        <v>249969</v>
      </c>
      <c r="CS45" s="604"/>
      <c r="CT45" s="604"/>
      <c r="CU45" s="604"/>
      <c r="CV45" s="604"/>
      <c r="CW45" s="604"/>
      <c r="CX45" s="604"/>
      <c r="CY45" s="605"/>
      <c r="CZ45" s="615">
        <v>5.6</v>
      </c>
      <c r="DA45" s="622"/>
      <c r="DB45" s="622"/>
      <c r="DC45" s="623"/>
      <c r="DD45" s="603">
        <v>29587</v>
      </c>
      <c r="DE45" s="604"/>
      <c r="DF45" s="604"/>
      <c r="DG45" s="604"/>
      <c r="DH45" s="604"/>
      <c r="DI45" s="604"/>
      <c r="DJ45" s="604"/>
      <c r="DK45" s="605"/>
      <c r="DL45" s="606"/>
      <c r="DM45" s="607"/>
      <c r="DN45" s="607"/>
      <c r="DO45" s="607"/>
      <c r="DP45" s="607"/>
      <c r="DQ45" s="607"/>
      <c r="DR45" s="607"/>
      <c r="DS45" s="607"/>
      <c r="DT45" s="607"/>
      <c r="DU45" s="607"/>
      <c r="DV45" s="608"/>
      <c r="DW45" s="618"/>
      <c r="DX45" s="619"/>
      <c r="DY45" s="619"/>
      <c r="DZ45" s="619"/>
      <c r="EA45" s="619"/>
      <c r="EB45" s="619"/>
      <c r="EC45" s="620"/>
    </row>
    <row r="46" spans="2:133" ht="11.25" customHeight="1" x14ac:dyDescent="0.15">
      <c r="B46" s="205" t="s">
        <v>364</v>
      </c>
      <c r="CD46" s="632"/>
      <c r="CE46" s="633"/>
      <c r="CF46" s="609" t="s">
        <v>365</v>
      </c>
      <c r="CG46" s="610"/>
      <c r="CH46" s="610"/>
      <c r="CI46" s="610"/>
      <c r="CJ46" s="610"/>
      <c r="CK46" s="610"/>
      <c r="CL46" s="610"/>
      <c r="CM46" s="610"/>
      <c r="CN46" s="610"/>
      <c r="CO46" s="610"/>
      <c r="CP46" s="610"/>
      <c r="CQ46" s="611"/>
      <c r="CR46" s="612">
        <v>184844</v>
      </c>
      <c r="CS46" s="613"/>
      <c r="CT46" s="613"/>
      <c r="CU46" s="613"/>
      <c r="CV46" s="613"/>
      <c r="CW46" s="613"/>
      <c r="CX46" s="613"/>
      <c r="CY46" s="614"/>
      <c r="CZ46" s="615">
        <v>4.2</v>
      </c>
      <c r="DA46" s="616"/>
      <c r="DB46" s="616"/>
      <c r="DC46" s="617"/>
      <c r="DD46" s="603">
        <v>56111</v>
      </c>
      <c r="DE46" s="613"/>
      <c r="DF46" s="613"/>
      <c r="DG46" s="613"/>
      <c r="DH46" s="613"/>
      <c r="DI46" s="613"/>
      <c r="DJ46" s="613"/>
      <c r="DK46" s="614"/>
      <c r="DL46" s="606"/>
      <c r="DM46" s="607"/>
      <c r="DN46" s="607"/>
      <c r="DO46" s="607"/>
      <c r="DP46" s="607"/>
      <c r="DQ46" s="607"/>
      <c r="DR46" s="607"/>
      <c r="DS46" s="607"/>
      <c r="DT46" s="607"/>
      <c r="DU46" s="607"/>
      <c r="DV46" s="608"/>
      <c r="DW46" s="618"/>
      <c r="DX46" s="619"/>
      <c r="DY46" s="619"/>
      <c r="DZ46" s="619"/>
      <c r="EA46" s="619"/>
      <c r="EB46" s="619"/>
      <c r="EC46" s="620"/>
    </row>
    <row r="47" spans="2:133" ht="11.25" customHeight="1" x14ac:dyDescent="0.15">
      <c r="B47" s="621" t="s">
        <v>366</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1"/>
      <c r="BU47" s="621"/>
      <c r="BV47" s="621"/>
      <c r="BW47" s="621"/>
      <c r="BX47" s="621"/>
      <c r="BY47" s="621"/>
      <c r="BZ47" s="621"/>
      <c r="CA47" s="621"/>
      <c r="CB47" s="621"/>
      <c r="CD47" s="632"/>
      <c r="CE47" s="633"/>
      <c r="CF47" s="609" t="s">
        <v>367</v>
      </c>
      <c r="CG47" s="610"/>
      <c r="CH47" s="610"/>
      <c r="CI47" s="610"/>
      <c r="CJ47" s="610"/>
      <c r="CK47" s="610"/>
      <c r="CL47" s="610"/>
      <c r="CM47" s="610"/>
      <c r="CN47" s="610"/>
      <c r="CO47" s="610"/>
      <c r="CP47" s="610"/>
      <c r="CQ47" s="611"/>
      <c r="CR47" s="612" t="s">
        <v>128</v>
      </c>
      <c r="CS47" s="604"/>
      <c r="CT47" s="604"/>
      <c r="CU47" s="604"/>
      <c r="CV47" s="604"/>
      <c r="CW47" s="604"/>
      <c r="CX47" s="604"/>
      <c r="CY47" s="605"/>
      <c r="CZ47" s="615" t="s">
        <v>128</v>
      </c>
      <c r="DA47" s="622"/>
      <c r="DB47" s="622"/>
      <c r="DC47" s="623"/>
      <c r="DD47" s="603" t="s">
        <v>128</v>
      </c>
      <c r="DE47" s="604"/>
      <c r="DF47" s="604"/>
      <c r="DG47" s="604"/>
      <c r="DH47" s="604"/>
      <c r="DI47" s="604"/>
      <c r="DJ47" s="604"/>
      <c r="DK47" s="605"/>
      <c r="DL47" s="606"/>
      <c r="DM47" s="607"/>
      <c r="DN47" s="607"/>
      <c r="DO47" s="607"/>
      <c r="DP47" s="607"/>
      <c r="DQ47" s="607"/>
      <c r="DR47" s="607"/>
      <c r="DS47" s="607"/>
      <c r="DT47" s="607"/>
      <c r="DU47" s="607"/>
      <c r="DV47" s="608"/>
      <c r="DW47" s="618"/>
      <c r="DX47" s="619"/>
      <c r="DY47" s="619"/>
      <c r="DZ47" s="619"/>
      <c r="EA47" s="619"/>
      <c r="EB47" s="619"/>
      <c r="EC47" s="620"/>
    </row>
    <row r="48" spans="2:133" ht="11.25" x14ac:dyDescent="0.15">
      <c r="B48" s="621" t="s">
        <v>368</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34"/>
      <c r="CE48" s="635"/>
      <c r="CF48" s="609" t="s">
        <v>369</v>
      </c>
      <c r="CG48" s="610"/>
      <c r="CH48" s="610"/>
      <c r="CI48" s="610"/>
      <c r="CJ48" s="610"/>
      <c r="CK48" s="610"/>
      <c r="CL48" s="610"/>
      <c r="CM48" s="610"/>
      <c r="CN48" s="610"/>
      <c r="CO48" s="610"/>
      <c r="CP48" s="610"/>
      <c r="CQ48" s="611"/>
      <c r="CR48" s="612" t="s">
        <v>128</v>
      </c>
      <c r="CS48" s="613"/>
      <c r="CT48" s="613"/>
      <c r="CU48" s="613"/>
      <c r="CV48" s="613"/>
      <c r="CW48" s="613"/>
      <c r="CX48" s="613"/>
      <c r="CY48" s="614"/>
      <c r="CZ48" s="615" t="s">
        <v>128</v>
      </c>
      <c r="DA48" s="616"/>
      <c r="DB48" s="616"/>
      <c r="DC48" s="617"/>
      <c r="DD48" s="603" t="s">
        <v>128</v>
      </c>
      <c r="DE48" s="613"/>
      <c r="DF48" s="613"/>
      <c r="DG48" s="613"/>
      <c r="DH48" s="613"/>
      <c r="DI48" s="613"/>
      <c r="DJ48" s="613"/>
      <c r="DK48" s="614"/>
      <c r="DL48" s="606"/>
      <c r="DM48" s="607"/>
      <c r="DN48" s="607"/>
      <c r="DO48" s="607"/>
      <c r="DP48" s="607"/>
      <c r="DQ48" s="607"/>
      <c r="DR48" s="607"/>
      <c r="DS48" s="607"/>
      <c r="DT48" s="607"/>
      <c r="DU48" s="607"/>
      <c r="DV48" s="608"/>
      <c r="DW48" s="618"/>
      <c r="DX48" s="619"/>
      <c r="DY48" s="619"/>
      <c r="DZ48" s="619"/>
      <c r="EA48" s="619"/>
      <c r="EB48" s="619"/>
      <c r="EC48" s="620"/>
    </row>
    <row r="49" spans="2:133" ht="11.25" customHeight="1" x14ac:dyDescent="0.15">
      <c r="B49" s="347"/>
      <c r="CD49" s="587" t="s">
        <v>370</v>
      </c>
      <c r="CE49" s="588"/>
      <c r="CF49" s="588"/>
      <c r="CG49" s="588"/>
      <c r="CH49" s="588"/>
      <c r="CI49" s="588"/>
      <c r="CJ49" s="588"/>
      <c r="CK49" s="588"/>
      <c r="CL49" s="588"/>
      <c r="CM49" s="588"/>
      <c r="CN49" s="588"/>
      <c r="CO49" s="588"/>
      <c r="CP49" s="588"/>
      <c r="CQ49" s="589"/>
      <c r="CR49" s="590">
        <v>4443255</v>
      </c>
      <c r="CS49" s="591"/>
      <c r="CT49" s="591"/>
      <c r="CU49" s="591"/>
      <c r="CV49" s="591"/>
      <c r="CW49" s="591"/>
      <c r="CX49" s="591"/>
      <c r="CY49" s="592"/>
      <c r="CZ49" s="593">
        <v>100</v>
      </c>
      <c r="DA49" s="594"/>
      <c r="DB49" s="594"/>
      <c r="DC49" s="595"/>
      <c r="DD49" s="596">
        <v>2792837</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t="11.25" hidden="1" x14ac:dyDescent="0.15">
      <c r="B50" s="347"/>
    </row>
  </sheetData>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zoomScale="70" zoomScaleNormal="25" zoomScaleSheetLayoutView="70" workbookViewId="0">
      <selection activeCell="BH15" sqref="BH15"/>
    </sheetView>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4" t="s">
        <v>371</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5" t="s">
        <v>372</v>
      </c>
      <c r="DK2" s="1076"/>
      <c r="DL2" s="1076"/>
      <c r="DM2" s="1076"/>
      <c r="DN2" s="1076"/>
      <c r="DO2" s="1077"/>
      <c r="DP2" s="214"/>
      <c r="DQ2" s="1075" t="s">
        <v>373</v>
      </c>
      <c r="DR2" s="1076"/>
      <c r="DS2" s="1076"/>
      <c r="DT2" s="1076"/>
      <c r="DU2" s="1076"/>
      <c r="DV2" s="1076"/>
      <c r="DW2" s="1076"/>
      <c r="DX2" s="1076"/>
      <c r="DY2" s="1076"/>
      <c r="DZ2" s="1077"/>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3" t="s">
        <v>374</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18"/>
      <c r="BA4" s="218"/>
      <c r="BB4" s="218"/>
      <c r="BC4" s="218"/>
      <c r="BD4" s="218"/>
      <c r="BE4" s="219"/>
      <c r="BF4" s="219"/>
      <c r="BG4" s="219"/>
      <c r="BH4" s="219"/>
      <c r="BI4" s="219"/>
      <c r="BJ4" s="219"/>
      <c r="BK4" s="219"/>
      <c r="BL4" s="219"/>
      <c r="BM4" s="219"/>
      <c r="BN4" s="219"/>
      <c r="BO4" s="219"/>
      <c r="BP4" s="219"/>
      <c r="BQ4" s="714" t="s">
        <v>375</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0"/>
    </row>
    <row r="5" spans="1:131" s="221" customFormat="1" ht="26.25" customHeight="1" x14ac:dyDescent="0.15">
      <c r="A5" s="979" t="s">
        <v>376</v>
      </c>
      <c r="B5" s="980"/>
      <c r="C5" s="980"/>
      <c r="D5" s="980"/>
      <c r="E5" s="980"/>
      <c r="F5" s="980"/>
      <c r="G5" s="980"/>
      <c r="H5" s="980"/>
      <c r="I5" s="980"/>
      <c r="J5" s="980"/>
      <c r="K5" s="980"/>
      <c r="L5" s="980"/>
      <c r="M5" s="980"/>
      <c r="N5" s="980"/>
      <c r="O5" s="980"/>
      <c r="P5" s="981"/>
      <c r="Q5" s="985" t="s">
        <v>377</v>
      </c>
      <c r="R5" s="986"/>
      <c r="S5" s="986"/>
      <c r="T5" s="986"/>
      <c r="U5" s="987"/>
      <c r="V5" s="985" t="s">
        <v>378</v>
      </c>
      <c r="W5" s="986"/>
      <c r="X5" s="986"/>
      <c r="Y5" s="986"/>
      <c r="Z5" s="987"/>
      <c r="AA5" s="985" t="s">
        <v>379</v>
      </c>
      <c r="AB5" s="986"/>
      <c r="AC5" s="986"/>
      <c r="AD5" s="986"/>
      <c r="AE5" s="986"/>
      <c r="AF5" s="1078" t="s">
        <v>380</v>
      </c>
      <c r="AG5" s="986"/>
      <c r="AH5" s="986"/>
      <c r="AI5" s="986"/>
      <c r="AJ5" s="999"/>
      <c r="AK5" s="986" t="s">
        <v>381</v>
      </c>
      <c r="AL5" s="986"/>
      <c r="AM5" s="986"/>
      <c r="AN5" s="986"/>
      <c r="AO5" s="987"/>
      <c r="AP5" s="985" t="s">
        <v>382</v>
      </c>
      <c r="AQ5" s="986"/>
      <c r="AR5" s="986"/>
      <c r="AS5" s="986"/>
      <c r="AT5" s="987"/>
      <c r="AU5" s="985" t="s">
        <v>383</v>
      </c>
      <c r="AV5" s="986"/>
      <c r="AW5" s="986"/>
      <c r="AX5" s="986"/>
      <c r="AY5" s="999"/>
      <c r="AZ5" s="218"/>
      <c r="BA5" s="218"/>
      <c r="BB5" s="218"/>
      <c r="BC5" s="218"/>
      <c r="BD5" s="218"/>
      <c r="BE5" s="219"/>
      <c r="BF5" s="219"/>
      <c r="BG5" s="219"/>
      <c r="BH5" s="219"/>
      <c r="BI5" s="219"/>
      <c r="BJ5" s="219"/>
      <c r="BK5" s="219"/>
      <c r="BL5" s="219"/>
      <c r="BM5" s="219"/>
      <c r="BN5" s="219"/>
      <c r="BO5" s="219"/>
      <c r="BP5" s="219"/>
      <c r="BQ5" s="979" t="s">
        <v>384</v>
      </c>
      <c r="BR5" s="980"/>
      <c r="BS5" s="980"/>
      <c r="BT5" s="980"/>
      <c r="BU5" s="980"/>
      <c r="BV5" s="980"/>
      <c r="BW5" s="980"/>
      <c r="BX5" s="980"/>
      <c r="BY5" s="980"/>
      <c r="BZ5" s="980"/>
      <c r="CA5" s="980"/>
      <c r="CB5" s="980"/>
      <c r="CC5" s="980"/>
      <c r="CD5" s="980"/>
      <c r="CE5" s="980"/>
      <c r="CF5" s="980"/>
      <c r="CG5" s="981"/>
      <c r="CH5" s="985" t="s">
        <v>385</v>
      </c>
      <c r="CI5" s="986"/>
      <c r="CJ5" s="986"/>
      <c r="CK5" s="986"/>
      <c r="CL5" s="987"/>
      <c r="CM5" s="985" t="s">
        <v>386</v>
      </c>
      <c r="CN5" s="986"/>
      <c r="CO5" s="986"/>
      <c r="CP5" s="986"/>
      <c r="CQ5" s="987"/>
      <c r="CR5" s="985" t="s">
        <v>387</v>
      </c>
      <c r="CS5" s="986"/>
      <c r="CT5" s="986"/>
      <c r="CU5" s="986"/>
      <c r="CV5" s="987"/>
      <c r="CW5" s="985" t="s">
        <v>388</v>
      </c>
      <c r="CX5" s="986"/>
      <c r="CY5" s="986"/>
      <c r="CZ5" s="986"/>
      <c r="DA5" s="987"/>
      <c r="DB5" s="985" t="s">
        <v>389</v>
      </c>
      <c r="DC5" s="986"/>
      <c r="DD5" s="986"/>
      <c r="DE5" s="986"/>
      <c r="DF5" s="987"/>
      <c r="DG5" s="1068" t="s">
        <v>390</v>
      </c>
      <c r="DH5" s="1069"/>
      <c r="DI5" s="1069"/>
      <c r="DJ5" s="1069"/>
      <c r="DK5" s="1070"/>
      <c r="DL5" s="1068" t="s">
        <v>391</v>
      </c>
      <c r="DM5" s="1069"/>
      <c r="DN5" s="1069"/>
      <c r="DO5" s="1069"/>
      <c r="DP5" s="1070"/>
      <c r="DQ5" s="985" t="s">
        <v>392</v>
      </c>
      <c r="DR5" s="986"/>
      <c r="DS5" s="986"/>
      <c r="DT5" s="986"/>
      <c r="DU5" s="987"/>
      <c r="DV5" s="985" t="s">
        <v>383</v>
      </c>
      <c r="DW5" s="986"/>
      <c r="DX5" s="986"/>
      <c r="DY5" s="986"/>
      <c r="DZ5" s="999"/>
      <c r="EA5" s="220"/>
    </row>
    <row r="6" spans="1:131" s="221"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18"/>
      <c r="BA6" s="218"/>
      <c r="BB6" s="218"/>
      <c r="BC6" s="218"/>
      <c r="BD6" s="218"/>
      <c r="BE6" s="219"/>
      <c r="BF6" s="219"/>
      <c r="BG6" s="219"/>
      <c r="BH6" s="219"/>
      <c r="BI6" s="219"/>
      <c r="BJ6" s="219"/>
      <c r="BK6" s="219"/>
      <c r="BL6" s="219"/>
      <c r="BM6" s="219"/>
      <c r="BN6" s="219"/>
      <c r="BO6" s="219"/>
      <c r="BP6" s="219"/>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20"/>
    </row>
    <row r="7" spans="1:131" s="221" customFormat="1" ht="26.25" customHeight="1" thickTop="1" x14ac:dyDescent="0.15">
      <c r="A7" s="222">
        <v>1</v>
      </c>
      <c r="B7" s="1031" t="s">
        <v>393</v>
      </c>
      <c r="C7" s="1032"/>
      <c r="D7" s="1032"/>
      <c r="E7" s="1032"/>
      <c r="F7" s="1032"/>
      <c r="G7" s="1032"/>
      <c r="H7" s="1032"/>
      <c r="I7" s="1032"/>
      <c r="J7" s="1032"/>
      <c r="K7" s="1032"/>
      <c r="L7" s="1032"/>
      <c r="M7" s="1032"/>
      <c r="N7" s="1032"/>
      <c r="O7" s="1032"/>
      <c r="P7" s="1033"/>
      <c r="Q7" s="1086">
        <v>4579</v>
      </c>
      <c r="R7" s="1087"/>
      <c r="S7" s="1087"/>
      <c r="T7" s="1087"/>
      <c r="U7" s="1087"/>
      <c r="V7" s="1087">
        <v>4443</v>
      </c>
      <c r="W7" s="1087"/>
      <c r="X7" s="1087"/>
      <c r="Y7" s="1087"/>
      <c r="Z7" s="1087"/>
      <c r="AA7" s="1087">
        <v>136</v>
      </c>
      <c r="AB7" s="1087"/>
      <c r="AC7" s="1087"/>
      <c r="AD7" s="1087"/>
      <c r="AE7" s="1088"/>
      <c r="AF7" s="1089">
        <v>124</v>
      </c>
      <c r="AG7" s="1090"/>
      <c r="AH7" s="1090"/>
      <c r="AI7" s="1090"/>
      <c r="AJ7" s="1091"/>
      <c r="AK7" s="1092">
        <v>105</v>
      </c>
      <c r="AL7" s="1093"/>
      <c r="AM7" s="1093"/>
      <c r="AN7" s="1093"/>
      <c r="AO7" s="1093"/>
      <c r="AP7" s="1093">
        <v>4709</v>
      </c>
      <c r="AQ7" s="1093"/>
      <c r="AR7" s="1093"/>
      <c r="AS7" s="1093"/>
      <c r="AT7" s="1093"/>
      <c r="AU7" s="1094"/>
      <c r="AV7" s="1094"/>
      <c r="AW7" s="1094"/>
      <c r="AX7" s="1094"/>
      <c r="AY7" s="1095"/>
      <c r="AZ7" s="218"/>
      <c r="BA7" s="218"/>
      <c r="BB7" s="218"/>
      <c r="BC7" s="218"/>
      <c r="BD7" s="218"/>
      <c r="BE7" s="219"/>
      <c r="BF7" s="219"/>
      <c r="BG7" s="219"/>
      <c r="BH7" s="219"/>
      <c r="BI7" s="219"/>
      <c r="BJ7" s="219"/>
      <c r="BK7" s="219"/>
      <c r="BL7" s="219"/>
      <c r="BM7" s="219"/>
      <c r="BN7" s="219"/>
      <c r="BO7" s="219"/>
      <c r="BP7" s="219"/>
      <c r="BQ7" s="222">
        <v>1</v>
      </c>
      <c r="BR7" s="223"/>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20"/>
    </row>
    <row r="8" spans="1:131" s="221" customFormat="1" ht="26.25" customHeight="1" x14ac:dyDescent="0.15">
      <c r="A8" s="224">
        <v>2</v>
      </c>
      <c r="B8" s="1014" t="s">
        <v>394</v>
      </c>
      <c r="C8" s="1015"/>
      <c r="D8" s="1015"/>
      <c r="E8" s="1015"/>
      <c r="F8" s="1015"/>
      <c r="G8" s="1015"/>
      <c r="H8" s="1015"/>
      <c r="I8" s="1015"/>
      <c r="J8" s="1015"/>
      <c r="K8" s="1015"/>
      <c r="L8" s="1015"/>
      <c r="M8" s="1015"/>
      <c r="N8" s="1015"/>
      <c r="O8" s="1015"/>
      <c r="P8" s="1016"/>
      <c r="Q8" s="1022">
        <v>19</v>
      </c>
      <c r="R8" s="1023"/>
      <c r="S8" s="1023"/>
      <c r="T8" s="1023"/>
      <c r="U8" s="1023"/>
      <c r="V8" s="1023">
        <v>19</v>
      </c>
      <c r="W8" s="1023"/>
      <c r="X8" s="1023"/>
      <c r="Y8" s="1023"/>
      <c r="Z8" s="1023"/>
      <c r="AA8" s="1023" t="s">
        <v>599</v>
      </c>
      <c r="AB8" s="1023"/>
      <c r="AC8" s="1023"/>
      <c r="AD8" s="1023"/>
      <c r="AE8" s="1024"/>
      <c r="AF8" s="1019" t="s">
        <v>128</v>
      </c>
      <c r="AG8" s="1020"/>
      <c r="AH8" s="1020"/>
      <c r="AI8" s="1020"/>
      <c r="AJ8" s="1021"/>
      <c r="AK8" s="1064" t="s">
        <v>599</v>
      </c>
      <c r="AL8" s="1065"/>
      <c r="AM8" s="1065"/>
      <c r="AN8" s="1065"/>
      <c r="AO8" s="1065"/>
      <c r="AP8" s="1065" t="s">
        <v>599</v>
      </c>
      <c r="AQ8" s="1065"/>
      <c r="AR8" s="1065"/>
      <c r="AS8" s="1065"/>
      <c r="AT8" s="1065"/>
      <c r="AU8" s="1066"/>
      <c r="AV8" s="1066"/>
      <c r="AW8" s="1066"/>
      <c r="AX8" s="1066"/>
      <c r="AY8" s="1067"/>
      <c r="AZ8" s="218"/>
      <c r="BA8" s="218"/>
      <c r="BB8" s="218"/>
      <c r="BC8" s="218"/>
      <c r="BD8" s="218"/>
      <c r="BE8" s="219"/>
      <c r="BF8" s="219"/>
      <c r="BG8" s="219"/>
      <c r="BH8" s="219"/>
      <c r="BI8" s="219"/>
      <c r="BJ8" s="219"/>
      <c r="BK8" s="219"/>
      <c r="BL8" s="219"/>
      <c r="BM8" s="219"/>
      <c r="BN8" s="219"/>
      <c r="BO8" s="219"/>
      <c r="BP8" s="219"/>
      <c r="BQ8" s="224">
        <v>2</v>
      </c>
      <c r="BR8" s="225"/>
      <c r="BS8" s="976"/>
      <c r="BT8" s="977"/>
      <c r="BU8" s="977"/>
      <c r="BV8" s="977"/>
      <c r="BW8" s="977"/>
      <c r="BX8" s="977"/>
      <c r="BY8" s="977"/>
      <c r="BZ8" s="977"/>
      <c r="CA8" s="977"/>
      <c r="CB8" s="977"/>
      <c r="CC8" s="977"/>
      <c r="CD8" s="977"/>
      <c r="CE8" s="977"/>
      <c r="CF8" s="977"/>
      <c r="CG8" s="998"/>
      <c r="CH8" s="973"/>
      <c r="CI8" s="974"/>
      <c r="CJ8" s="974"/>
      <c r="CK8" s="974"/>
      <c r="CL8" s="975"/>
      <c r="CM8" s="973"/>
      <c r="CN8" s="974"/>
      <c r="CO8" s="974"/>
      <c r="CP8" s="974"/>
      <c r="CQ8" s="975"/>
      <c r="CR8" s="973"/>
      <c r="CS8" s="974"/>
      <c r="CT8" s="974"/>
      <c r="CU8" s="974"/>
      <c r="CV8" s="975"/>
      <c r="CW8" s="973"/>
      <c r="CX8" s="974"/>
      <c r="CY8" s="974"/>
      <c r="CZ8" s="974"/>
      <c r="DA8" s="975"/>
      <c r="DB8" s="973"/>
      <c r="DC8" s="974"/>
      <c r="DD8" s="974"/>
      <c r="DE8" s="974"/>
      <c r="DF8" s="975"/>
      <c r="DG8" s="973"/>
      <c r="DH8" s="974"/>
      <c r="DI8" s="974"/>
      <c r="DJ8" s="974"/>
      <c r="DK8" s="975"/>
      <c r="DL8" s="973"/>
      <c r="DM8" s="974"/>
      <c r="DN8" s="974"/>
      <c r="DO8" s="974"/>
      <c r="DP8" s="975"/>
      <c r="DQ8" s="973"/>
      <c r="DR8" s="974"/>
      <c r="DS8" s="974"/>
      <c r="DT8" s="974"/>
      <c r="DU8" s="975"/>
      <c r="DV8" s="976"/>
      <c r="DW8" s="977"/>
      <c r="DX8" s="977"/>
      <c r="DY8" s="977"/>
      <c r="DZ8" s="978"/>
      <c r="EA8" s="220"/>
    </row>
    <row r="9" spans="1:131" s="221" customFormat="1" ht="26.25" customHeight="1" x14ac:dyDescent="0.15">
      <c r="A9" s="224">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18"/>
      <c r="BA9" s="218"/>
      <c r="BB9" s="218"/>
      <c r="BC9" s="218"/>
      <c r="BD9" s="218"/>
      <c r="BE9" s="219"/>
      <c r="BF9" s="219"/>
      <c r="BG9" s="219"/>
      <c r="BH9" s="219"/>
      <c r="BI9" s="219"/>
      <c r="BJ9" s="219"/>
      <c r="BK9" s="219"/>
      <c r="BL9" s="219"/>
      <c r="BM9" s="219"/>
      <c r="BN9" s="219"/>
      <c r="BO9" s="219"/>
      <c r="BP9" s="219"/>
      <c r="BQ9" s="224">
        <v>3</v>
      </c>
      <c r="BR9" s="225"/>
      <c r="BS9" s="976"/>
      <c r="BT9" s="977"/>
      <c r="BU9" s="977"/>
      <c r="BV9" s="977"/>
      <c r="BW9" s="977"/>
      <c r="BX9" s="977"/>
      <c r="BY9" s="977"/>
      <c r="BZ9" s="977"/>
      <c r="CA9" s="977"/>
      <c r="CB9" s="977"/>
      <c r="CC9" s="977"/>
      <c r="CD9" s="977"/>
      <c r="CE9" s="977"/>
      <c r="CF9" s="977"/>
      <c r="CG9" s="998"/>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220"/>
    </row>
    <row r="10" spans="1:131" s="221" customFormat="1" ht="26.25" customHeight="1" x14ac:dyDescent="0.15">
      <c r="A10" s="224">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18"/>
      <c r="BA10" s="218"/>
      <c r="BB10" s="218"/>
      <c r="BC10" s="218"/>
      <c r="BD10" s="218"/>
      <c r="BE10" s="219"/>
      <c r="BF10" s="219"/>
      <c r="BG10" s="219"/>
      <c r="BH10" s="219"/>
      <c r="BI10" s="219"/>
      <c r="BJ10" s="219"/>
      <c r="BK10" s="219"/>
      <c r="BL10" s="219"/>
      <c r="BM10" s="219"/>
      <c r="BN10" s="219"/>
      <c r="BO10" s="219"/>
      <c r="BP10" s="219"/>
      <c r="BQ10" s="224">
        <v>4</v>
      </c>
      <c r="BR10" s="225"/>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20"/>
    </row>
    <row r="11" spans="1:131" s="221" customFormat="1" ht="26.25" customHeight="1" x14ac:dyDescent="0.15">
      <c r="A11" s="224">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18"/>
      <c r="BA11" s="218"/>
      <c r="BB11" s="218"/>
      <c r="BC11" s="218"/>
      <c r="BD11" s="218"/>
      <c r="BE11" s="219"/>
      <c r="BF11" s="219"/>
      <c r="BG11" s="219"/>
      <c r="BH11" s="219"/>
      <c r="BI11" s="219"/>
      <c r="BJ11" s="219"/>
      <c r="BK11" s="219"/>
      <c r="BL11" s="219"/>
      <c r="BM11" s="219"/>
      <c r="BN11" s="219"/>
      <c r="BO11" s="219"/>
      <c r="BP11" s="219"/>
      <c r="BQ11" s="224">
        <v>5</v>
      </c>
      <c r="BR11" s="225"/>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20"/>
    </row>
    <row r="12" spans="1:131" s="221" customFormat="1" ht="26.25" customHeight="1" x14ac:dyDescent="0.15">
      <c r="A12" s="224">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18"/>
      <c r="BA12" s="218"/>
      <c r="BB12" s="218"/>
      <c r="BC12" s="218"/>
      <c r="BD12" s="218"/>
      <c r="BE12" s="219"/>
      <c r="BF12" s="219"/>
      <c r="BG12" s="219"/>
      <c r="BH12" s="219"/>
      <c r="BI12" s="219"/>
      <c r="BJ12" s="219"/>
      <c r="BK12" s="219"/>
      <c r="BL12" s="219"/>
      <c r="BM12" s="219"/>
      <c r="BN12" s="219"/>
      <c r="BO12" s="219"/>
      <c r="BP12" s="219"/>
      <c r="BQ12" s="224">
        <v>6</v>
      </c>
      <c r="BR12" s="225"/>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20"/>
    </row>
    <row r="13" spans="1:131" s="221" customFormat="1" ht="26.25" customHeight="1" x14ac:dyDescent="0.15">
      <c r="A13" s="224">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18"/>
      <c r="BA13" s="218"/>
      <c r="BB13" s="218"/>
      <c r="BC13" s="218"/>
      <c r="BD13" s="218"/>
      <c r="BE13" s="219"/>
      <c r="BF13" s="219"/>
      <c r="BG13" s="219"/>
      <c r="BH13" s="219"/>
      <c r="BI13" s="219"/>
      <c r="BJ13" s="219"/>
      <c r="BK13" s="219"/>
      <c r="BL13" s="219"/>
      <c r="BM13" s="219"/>
      <c r="BN13" s="219"/>
      <c r="BO13" s="219"/>
      <c r="BP13" s="219"/>
      <c r="BQ13" s="224">
        <v>7</v>
      </c>
      <c r="BR13" s="225"/>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20"/>
    </row>
    <row r="14" spans="1:131" s="221" customFormat="1" ht="26.25" customHeight="1" x14ac:dyDescent="0.15">
      <c r="A14" s="224">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18"/>
      <c r="BA14" s="218"/>
      <c r="BB14" s="218"/>
      <c r="BC14" s="218"/>
      <c r="BD14" s="218"/>
      <c r="BE14" s="219"/>
      <c r="BF14" s="219"/>
      <c r="BG14" s="219"/>
      <c r="BH14" s="219"/>
      <c r="BI14" s="219"/>
      <c r="BJ14" s="219"/>
      <c r="BK14" s="219"/>
      <c r="BL14" s="219"/>
      <c r="BM14" s="219"/>
      <c r="BN14" s="219"/>
      <c r="BO14" s="219"/>
      <c r="BP14" s="219"/>
      <c r="BQ14" s="224">
        <v>8</v>
      </c>
      <c r="BR14" s="225"/>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20"/>
    </row>
    <row r="15" spans="1:131" s="221" customFormat="1" ht="26.25" customHeight="1" x14ac:dyDescent="0.15">
      <c r="A15" s="224">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18"/>
      <c r="BA15" s="218"/>
      <c r="BB15" s="218"/>
      <c r="BC15" s="218"/>
      <c r="BD15" s="218"/>
      <c r="BE15" s="219"/>
      <c r="BF15" s="219"/>
      <c r="BG15" s="219"/>
      <c r="BH15" s="219"/>
      <c r="BI15" s="219"/>
      <c r="BJ15" s="219"/>
      <c r="BK15" s="219"/>
      <c r="BL15" s="219"/>
      <c r="BM15" s="219"/>
      <c r="BN15" s="219"/>
      <c r="BO15" s="219"/>
      <c r="BP15" s="219"/>
      <c r="BQ15" s="224">
        <v>9</v>
      </c>
      <c r="BR15" s="225"/>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20"/>
    </row>
    <row r="16" spans="1:131" s="221" customFormat="1" ht="26.25" customHeight="1" x14ac:dyDescent="0.15">
      <c r="A16" s="224">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18"/>
      <c r="BA16" s="218"/>
      <c r="BB16" s="218"/>
      <c r="BC16" s="218"/>
      <c r="BD16" s="218"/>
      <c r="BE16" s="219"/>
      <c r="BF16" s="219"/>
      <c r="BG16" s="219"/>
      <c r="BH16" s="219"/>
      <c r="BI16" s="219"/>
      <c r="BJ16" s="219"/>
      <c r="BK16" s="219"/>
      <c r="BL16" s="219"/>
      <c r="BM16" s="219"/>
      <c r="BN16" s="219"/>
      <c r="BO16" s="219"/>
      <c r="BP16" s="219"/>
      <c r="BQ16" s="224">
        <v>10</v>
      </c>
      <c r="BR16" s="225"/>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20"/>
    </row>
    <row r="17" spans="1:131" s="221" customFormat="1" ht="26.25" customHeight="1" x14ac:dyDescent="0.15">
      <c r="A17" s="224">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18"/>
      <c r="BA17" s="218"/>
      <c r="BB17" s="218"/>
      <c r="BC17" s="218"/>
      <c r="BD17" s="218"/>
      <c r="BE17" s="219"/>
      <c r="BF17" s="219"/>
      <c r="BG17" s="219"/>
      <c r="BH17" s="219"/>
      <c r="BI17" s="219"/>
      <c r="BJ17" s="219"/>
      <c r="BK17" s="219"/>
      <c r="BL17" s="219"/>
      <c r="BM17" s="219"/>
      <c r="BN17" s="219"/>
      <c r="BO17" s="219"/>
      <c r="BP17" s="219"/>
      <c r="BQ17" s="224">
        <v>11</v>
      </c>
      <c r="BR17" s="225"/>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20"/>
    </row>
    <row r="18" spans="1:131" s="221" customFormat="1" ht="26.25" customHeight="1" x14ac:dyDescent="0.15">
      <c r="A18" s="224">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18"/>
      <c r="BA18" s="218"/>
      <c r="BB18" s="218"/>
      <c r="BC18" s="218"/>
      <c r="BD18" s="218"/>
      <c r="BE18" s="219"/>
      <c r="BF18" s="219"/>
      <c r="BG18" s="219"/>
      <c r="BH18" s="219"/>
      <c r="BI18" s="219"/>
      <c r="BJ18" s="219"/>
      <c r="BK18" s="219"/>
      <c r="BL18" s="219"/>
      <c r="BM18" s="219"/>
      <c r="BN18" s="219"/>
      <c r="BO18" s="219"/>
      <c r="BP18" s="219"/>
      <c r="BQ18" s="224">
        <v>12</v>
      </c>
      <c r="BR18" s="225"/>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20"/>
    </row>
    <row r="19" spans="1:131" s="221" customFormat="1" ht="26.25" customHeight="1" x14ac:dyDescent="0.15">
      <c r="A19" s="224">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18"/>
      <c r="BA19" s="218"/>
      <c r="BB19" s="218"/>
      <c r="BC19" s="218"/>
      <c r="BD19" s="218"/>
      <c r="BE19" s="219"/>
      <c r="BF19" s="219"/>
      <c r="BG19" s="219"/>
      <c r="BH19" s="219"/>
      <c r="BI19" s="219"/>
      <c r="BJ19" s="219"/>
      <c r="BK19" s="219"/>
      <c r="BL19" s="219"/>
      <c r="BM19" s="219"/>
      <c r="BN19" s="219"/>
      <c r="BO19" s="219"/>
      <c r="BP19" s="219"/>
      <c r="BQ19" s="224">
        <v>13</v>
      </c>
      <c r="BR19" s="225"/>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20"/>
    </row>
    <row r="20" spans="1:131" s="221" customFormat="1" ht="26.25" customHeight="1" x14ac:dyDescent="0.15">
      <c r="A20" s="224">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18"/>
      <c r="BA20" s="218"/>
      <c r="BB20" s="218"/>
      <c r="BC20" s="218"/>
      <c r="BD20" s="218"/>
      <c r="BE20" s="219"/>
      <c r="BF20" s="219"/>
      <c r="BG20" s="219"/>
      <c r="BH20" s="219"/>
      <c r="BI20" s="219"/>
      <c r="BJ20" s="219"/>
      <c r="BK20" s="219"/>
      <c r="BL20" s="219"/>
      <c r="BM20" s="219"/>
      <c r="BN20" s="219"/>
      <c r="BO20" s="219"/>
      <c r="BP20" s="219"/>
      <c r="BQ20" s="224">
        <v>14</v>
      </c>
      <c r="BR20" s="225"/>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20"/>
    </row>
    <row r="21" spans="1:131" s="221" customFormat="1" ht="26.25" customHeight="1" thickBot="1" x14ac:dyDescent="0.2">
      <c r="A21" s="224">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18"/>
      <c r="BA21" s="218"/>
      <c r="BB21" s="218"/>
      <c r="BC21" s="218"/>
      <c r="BD21" s="218"/>
      <c r="BE21" s="219"/>
      <c r="BF21" s="219"/>
      <c r="BG21" s="219"/>
      <c r="BH21" s="219"/>
      <c r="BI21" s="219"/>
      <c r="BJ21" s="219"/>
      <c r="BK21" s="219"/>
      <c r="BL21" s="219"/>
      <c r="BM21" s="219"/>
      <c r="BN21" s="219"/>
      <c r="BO21" s="219"/>
      <c r="BP21" s="219"/>
      <c r="BQ21" s="224">
        <v>15</v>
      </c>
      <c r="BR21" s="225"/>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20"/>
    </row>
    <row r="22" spans="1:131" s="221" customFormat="1" ht="26.25" customHeight="1" x14ac:dyDescent="0.15">
      <c r="A22" s="224">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395</v>
      </c>
      <c r="BA22" s="1012"/>
      <c r="BB22" s="1012"/>
      <c r="BC22" s="1012"/>
      <c r="BD22" s="1013"/>
      <c r="BE22" s="219"/>
      <c r="BF22" s="219"/>
      <c r="BG22" s="219"/>
      <c r="BH22" s="219"/>
      <c r="BI22" s="219"/>
      <c r="BJ22" s="219"/>
      <c r="BK22" s="219"/>
      <c r="BL22" s="219"/>
      <c r="BM22" s="219"/>
      <c r="BN22" s="219"/>
      <c r="BO22" s="219"/>
      <c r="BP22" s="219"/>
      <c r="BQ22" s="224">
        <v>16</v>
      </c>
      <c r="BR22" s="225"/>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20"/>
    </row>
    <row r="23" spans="1:131" s="221" customFormat="1" ht="26.25" customHeight="1" thickBot="1" x14ac:dyDescent="0.2">
      <c r="A23" s="226" t="s">
        <v>396</v>
      </c>
      <c r="B23" s="921" t="s">
        <v>397</v>
      </c>
      <c r="C23" s="922"/>
      <c r="D23" s="922"/>
      <c r="E23" s="922"/>
      <c r="F23" s="922"/>
      <c r="G23" s="922"/>
      <c r="H23" s="922"/>
      <c r="I23" s="922"/>
      <c r="J23" s="922"/>
      <c r="K23" s="922"/>
      <c r="L23" s="922"/>
      <c r="M23" s="922"/>
      <c r="N23" s="922"/>
      <c r="O23" s="922"/>
      <c r="P23" s="932"/>
      <c r="Q23" s="1051">
        <v>4598</v>
      </c>
      <c r="R23" s="1045"/>
      <c r="S23" s="1045"/>
      <c r="T23" s="1045"/>
      <c r="U23" s="1045"/>
      <c r="V23" s="1045">
        <v>4462</v>
      </c>
      <c r="W23" s="1045"/>
      <c r="X23" s="1045"/>
      <c r="Y23" s="1045"/>
      <c r="Z23" s="1045"/>
      <c r="AA23" s="1045">
        <v>136</v>
      </c>
      <c r="AB23" s="1045"/>
      <c r="AC23" s="1045"/>
      <c r="AD23" s="1045"/>
      <c r="AE23" s="1052"/>
      <c r="AF23" s="1053">
        <v>124</v>
      </c>
      <c r="AG23" s="1045"/>
      <c r="AH23" s="1045"/>
      <c r="AI23" s="1045"/>
      <c r="AJ23" s="1054"/>
      <c r="AK23" s="1055"/>
      <c r="AL23" s="1056"/>
      <c r="AM23" s="1056"/>
      <c r="AN23" s="1056"/>
      <c r="AO23" s="1056"/>
      <c r="AP23" s="1045">
        <v>4709</v>
      </c>
      <c r="AQ23" s="1045"/>
      <c r="AR23" s="1045"/>
      <c r="AS23" s="1045"/>
      <c r="AT23" s="1045"/>
      <c r="AU23" s="1046"/>
      <c r="AV23" s="1046"/>
      <c r="AW23" s="1046"/>
      <c r="AX23" s="1046"/>
      <c r="AY23" s="1047"/>
      <c r="AZ23" s="1048" t="s">
        <v>128</v>
      </c>
      <c r="BA23" s="1049"/>
      <c r="BB23" s="1049"/>
      <c r="BC23" s="1049"/>
      <c r="BD23" s="1050"/>
      <c r="BE23" s="219"/>
      <c r="BF23" s="219"/>
      <c r="BG23" s="219"/>
      <c r="BH23" s="219"/>
      <c r="BI23" s="219"/>
      <c r="BJ23" s="219"/>
      <c r="BK23" s="219"/>
      <c r="BL23" s="219"/>
      <c r="BM23" s="219"/>
      <c r="BN23" s="219"/>
      <c r="BO23" s="219"/>
      <c r="BP23" s="219"/>
      <c r="BQ23" s="224">
        <v>17</v>
      </c>
      <c r="BR23" s="225"/>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20"/>
    </row>
    <row r="24" spans="1:131" s="221" customFormat="1" ht="26.25" customHeight="1" x14ac:dyDescent="0.15">
      <c r="A24" s="1044" t="s">
        <v>398</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18"/>
      <c r="BA24" s="218"/>
      <c r="BB24" s="218"/>
      <c r="BC24" s="218"/>
      <c r="BD24" s="218"/>
      <c r="BE24" s="219"/>
      <c r="BF24" s="219"/>
      <c r="BG24" s="219"/>
      <c r="BH24" s="219"/>
      <c r="BI24" s="219"/>
      <c r="BJ24" s="219"/>
      <c r="BK24" s="219"/>
      <c r="BL24" s="219"/>
      <c r="BM24" s="219"/>
      <c r="BN24" s="219"/>
      <c r="BO24" s="219"/>
      <c r="BP24" s="219"/>
      <c r="BQ24" s="224">
        <v>18</v>
      </c>
      <c r="BR24" s="225"/>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20"/>
    </row>
    <row r="25" spans="1:131" ht="26.25" customHeight="1" thickBot="1" x14ac:dyDescent="0.2">
      <c r="A25" s="1043" t="s">
        <v>399</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18"/>
      <c r="BK25" s="218"/>
      <c r="BL25" s="218"/>
      <c r="BM25" s="218"/>
      <c r="BN25" s="218"/>
      <c r="BO25" s="227"/>
      <c r="BP25" s="227"/>
      <c r="BQ25" s="224">
        <v>19</v>
      </c>
      <c r="BR25" s="225"/>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16"/>
    </row>
    <row r="26" spans="1:131" ht="26.25" customHeight="1" x14ac:dyDescent="0.15">
      <c r="A26" s="979" t="s">
        <v>376</v>
      </c>
      <c r="B26" s="980"/>
      <c r="C26" s="980"/>
      <c r="D26" s="980"/>
      <c r="E26" s="980"/>
      <c r="F26" s="980"/>
      <c r="G26" s="980"/>
      <c r="H26" s="980"/>
      <c r="I26" s="980"/>
      <c r="J26" s="980"/>
      <c r="K26" s="980"/>
      <c r="L26" s="980"/>
      <c r="M26" s="980"/>
      <c r="N26" s="980"/>
      <c r="O26" s="980"/>
      <c r="P26" s="981"/>
      <c r="Q26" s="985" t="s">
        <v>400</v>
      </c>
      <c r="R26" s="986"/>
      <c r="S26" s="986"/>
      <c r="T26" s="986"/>
      <c r="U26" s="987"/>
      <c r="V26" s="985" t="s">
        <v>401</v>
      </c>
      <c r="W26" s="986"/>
      <c r="X26" s="986"/>
      <c r="Y26" s="986"/>
      <c r="Z26" s="987"/>
      <c r="AA26" s="985" t="s">
        <v>402</v>
      </c>
      <c r="AB26" s="986"/>
      <c r="AC26" s="986"/>
      <c r="AD26" s="986"/>
      <c r="AE26" s="986"/>
      <c r="AF26" s="1039" t="s">
        <v>403</v>
      </c>
      <c r="AG26" s="992"/>
      <c r="AH26" s="992"/>
      <c r="AI26" s="992"/>
      <c r="AJ26" s="1040"/>
      <c r="AK26" s="986" t="s">
        <v>404</v>
      </c>
      <c r="AL26" s="986"/>
      <c r="AM26" s="986"/>
      <c r="AN26" s="986"/>
      <c r="AO26" s="987"/>
      <c r="AP26" s="985" t="s">
        <v>405</v>
      </c>
      <c r="AQ26" s="986"/>
      <c r="AR26" s="986"/>
      <c r="AS26" s="986"/>
      <c r="AT26" s="987"/>
      <c r="AU26" s="985" t="s">
        <v>406</v>
      </c>
      <c r="AV26" s="986"/>
      <c r="AW26" s="986"/>
      <c r="AX26" s="986"/>
      <c r="AY26" s="987"/>
      <c r="AZ26" s="985" t="s">
        <v>407</v>
      </c>
      <c r="BA26" s="986"/>
      <c r="BB26" s="986"/>
      <c r="BC26" s="986"/>
      <c r="BD26" s="987"/>
      <c r="BE26" s="985" t="s">
        <v>383</v>
      </c>
      <c r="BF26" s="986"/>
      <c r="BG26" s="986"/>
      <c r="BH26" s="986"/>
      <c r="BI26" s="999"/>
      <c r="BJ26" s="218"/>
      <c r="BK26" s="218"/>
      <c r="BL26" s="218"/>
      <c r="BM26" s="218"/>
      <c r="BN26" s="218"/>
      <c r="BO26" s="227"/>
      <c r="BP26" s="227"/>
      <c r="BQ26" s="224">
        <v>20</v>
      </c>
      <c r="BR26" s="225"/>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16"/>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18"/>
      <c r="BK27" s="218"/>
      <c r="BL27" s="218"/>
      <c r="BM27" s="218"/>
      <c r="BN27" s="218"/>
      <c r="BO27" s="227"/>
      <c r="BP27" s="227"/>
      <c r="BQ27" s="224">
        <v>21</v>
      </c>
      <c r="BR27" s="225"/>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16"/>
    </row>
    <row r="28" spans="1:131" ht="26.25" customHeight="1" thickTop="1" x14ac:dyDescent="0.15">
      <c r="A28" s="228">
        <v>1</v>
      </c>
      <c r="B28" s="1031" t="s">
        <v>408</v>
      </c>
      <c r="C28" s="1032"/>
      <c r="D28" s="1032"/>
      <c r="E28" s="1032"/>
      <c r="F28" s="1032"/>
      <c r="G28" s="1032"/>
      <c r="H28" s="1032"/>
      <c r="I28" s="1032"/>
      <c r="J28" s="1032"/>
      <c r="K28" s="1032"/>
      <c r="L28" s="1032"/>
      <c r="M28" s="1032"/>
      <c r="N28" s="1032"/>
      <c r="O28" s="1032"/>
      <c r="P28" s="1033"/>
      <c r="Q28" s="1034">
        <v>331</v>
      </c>
      <c r="R28" s="1035"/>
      <c r="S28" s="1035"/>
      <c r="T28" s="1035"/>
      <c r="U28" s="1035"/>
      <c r="V28" s="1035">
        <v>306</v>
      </c>
      <c r="W28" s="1035"/>
      <c r="X28" s="1035"/>
      <c r="Y28" s="1035"/>
      <c r="Z28" s="1035"/>
      <c r="AA28" s="1035">
        <v>25</v>
      </c>
      <c r="AB28" s="1035"/>
      <c r="AC28" s="1035"/>
      <c r="AD28" s="1035"/>
      <c r="AE28" s="1036"/>
      <c r="AF28" s="1037">
        <v>25</v>
      </c>
      <c r="AG28" s="1035"/>
      <c r="AH28" s="1035"/>
      <c r="AI28" s="1035"/>
      <c r="AJ28" s="1038"/>
      <c r="AK28" s="1026">
        <v>25</v>
      </c>
      <c r="AL28" s="1027"/>
      <c r="AM28" s="1027"/>
      <c r="AN28" s="1027"/>
      <c r="AO28" s="1027"/>
      <c r="AP28" s="1027" t="s">
        <v>599</v>
      </c>
      <c r="AQ28" s="1027"/>
      <c r="AR28" s="1027"/>
      <c r="AS28" s="1027"/>
      <c r="AT28" s="1027"/>
      <c r="AU28" s="1027" t="s">
        <v>599</v>
      </c>
      <c r="AV28" s="1027"/>
      <c r="AW28" s="1027"/>
      <c r="AX28" s="1027"/>
      <c r="AY28" s="1027"/>
      <c r="AZ28" s="1028" t="s">
        <v>599</v>
      </c>
      <c r="BA28" s="1028"/>
      <c r="BB28" s="1028"/>
      <c r="BC28" s="1028"/>
      <c r="BD28" s="1028"/>
      <c r="BE28" s="1029"/>
      <c r="BF28" s="1029"/>
      <c r="BG28" s="1029"/>
      <c r="BH28" s="1029"/>
      <c r="BI28" s="1030"/>
      <c r="BJ28" s="218"/>
      <c r="BK28" s="218"/>
      <c r="BL28" s="218"/>
      <c r="BM28" s="218"/>
      <c r="BN28" s="218"/>
      <c r="BO28" s="227"/>
      <c r="BP28" s="227"/>
      <c r="BQ28" s="224">
        <v>22</v>
      </c>
      <c r="BR28" s="225"/>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16"/>
    </row>
    <row r="29" spans="1:131" ht="26.25" customHeight="1" x14ac:dyDescent="0.15">
      <c r="A29" s="228">
        <v>2</v>
      </c>
      <c r="B29" s="1014" t="s">
        <v>409</v>
      </c>
      <c r="C29" s="1015"/>
      <c r="D29" s="1015"/>
      <c r="E29" s="1015"/>
      <c r="F29" s="1015"/>
      <c r="G29" s="1015"/>
      <c r="H29" s="1015"/>
      <c r="I29" s="1015"/>
      <c r="J29" s="1015"/>
      <c r="K29" s="1015"/>
      <c r="L29" s="1015"/>
      <c r="M29" s="1015"/>
      <c r="N29" s="1015"/>
      <c r="O29" s="1015"/>
      <c r="P29" s="1016"/>
      <c r="Q29" s="1022">
        <v>251</v>
      </c>
      <c r="R29" s="1023"/>
      <c r="S29" s="1023"/>
      <c r="T29" s="1023"/>
      <c r="U29" s="1023"/>
      <c r="V29" s="1023">
        <v>236</v>
      </c>
      <c r="W29" s="1023"/>
      <c r="X29" s="1023"/>
      <c r="Y29" s="1023"/>
      <c r="Z29" s="1023"/>
      <c r="AA29" s="1023">
        <v>15</v>
      </c>
      <c r="AB29" s="1023"/>
      <c r="AC29" s="1023"/>
      <c r="AD29" s="1023"/>
      <c r="AE29" s="1024"/>
      <c r="AF29" s="1019">
        <v>15</v>
      </c>
      <c r="AG29" s="1020"/>
      <c r="AH29" s="1020"/>
      <c r="AI29" s="1020"/>
      <c r="AJ29" s="1021"/>
      <c r="AK29" s="964">
        <v>36</v>
      </c>
      <c r="AL29" s="955"/>
      <c r="AM29" s="955"/>
      <c r="AN29" s="955"/>
      <c r="AO29" s="955"/>
      <c r="AP29" s="955" t="s">
        <v>529</v>
      </c>
      <c r="AQ29" s="955"/>
      <c r="AR29" s="955"/>
      <c r="AS29" s="955"/>
      <c r="AT29" s="955"/>
      <c r="AU29" s="955" t="s">
        <v>529</v>
      </c>
      <c r="AV29" s="955"/>
      <c r="AW29" s="955"/>
      <c r="AX29" s="955"/>
      <c r="AY29" s="955"/>
      <c r="AZ29" s="1025" t="s">
        <v>529</v>
      </c>
      <c r="BA29" s="1025"/>
      <c r="BB29" s="1025"/>
      <c r="BC29" s="1025"/>
      <c r="BD29" s="1025"/>
      <c r="BE29" s="956"/>
      <c r="BF29" s="956"/>
      <c r="BG29" s="956"/>
      <c r="BH29" s="956"/>
      <c r="BI29" s="957"/>
      <c r="BJ29" s="218"/>
      <c r="BK29" s="218"/>
      <c r="BL29" s="218"/>
      <c r="BM29" s="218"/>
      <c r="BN29" s="218"/>
      <c r="BO29" s="227"/>
      <c r="BP29" s="227"/>
      <c r="BQ29" s="224">
        <v>23</v>
      </c>
      <c r="BR29" s="225"/>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16"/>
    </row>
    <row r="30" spans="1:131" ht="26.25" customHeight="1" x14ac:dyDescent="0.15">
      <c r="A30" s="228">
        <v>3</v>
      </c>
      <c r="B30" s="1014" t="s">
        <v>410</v>
      </c>
      <c r="C30" s="1015"/>
      <c r="D30" s="1015"/>
      <c r="E30" s="1015"/>
      <c r="F30" s="1015"/>
      <c r="G30" s="1015"/>
      <c r="H30" s="1015"/>
      <c r="I30" s="1015"/>
      <c r="J30" s="1015"/>
      <c r="K30" s="1015"/>
      <c r="L30" s="1015"/>
      <c r="M30" s="1015"/>
      <c r="N30" s="1015"/>
      <c r="O30" s="1015"/>
      <c r="P30" s="1016"/>
      <c r="Q30" s="1022">
        <v>48</v>
      </c>
      <c r="R30" s="1023"/>
      <c r="S30" s="1023"/>
      <c r="T30" s="1023"/>
      <c r="U30" s="1023"/>
      <c r="V30" s="1023">
        <v>48</v>
      </c>
      <c r="W30" s="1023"/>
      <c r="X30" s="1023"/>
      <c r="Y30" s="1023"/>
      <c r="Z30" s="1023"/>
      <c r="AA30" s="1023">
        <v>1</v>
      </c>
      <c r="AB30" s="1023"/>
      <c r="AC30" s="1023"/>
      <c r="AD30" s="1023"/>
      <c r="AE30" s="1024"/>
      <c r="AF30" s="1019">
        <v>1</v>
      </c>
      <c r="AG30" s="1020"/>
      <c r="AH30" s="1020"/>
      <c r="AI30" s="1020"/>
      <c r="AJ30" s="1021"/>
      <c r="AK30" s="964">
        <v>11</v>
      </c>
      <c r="AL30" s="955"/>
      <c r="AM30" s="955"/>
      <c r="AN30" s="955"/>
      <c r="AO30" s="955"/>
      <c r="AP30" s="955" t="s">
        <v>529</v>
      </c>
      <c r="AQ30" s="955"/>
      <c r="AR30" s="955"/>
      <c r="AS30" s="955"/>
      <c r="AT30" s="955"/>
      <c r="AU30" s="955" t="s">
        <v>529</v>
      </c>
      <c r="AV30" s="955"/>
      <c r="AW30" s="955"/>
      <c r="AX30" s="955"/>
      <c r="AY30" s="955"/>
      <c r="AZ30" s="1025" t="s">
        <v>529</v>
      </c>
      <c r="BA30" s="1025"/>
      <c r="BB30" s="1025"/>
      <c r="BC30" s="1025"/>
      <c r="BD30" s="1025"/>
      <c r="BE30" s="956"/>
      <c r="BF30" s="956"/>
      <c r="BG30" s="956"/>
      <c r="BH30" s="956"/>
      <c r="BI30" s="957"/>
      <c r="BJ30" s="218"/>
      <c r="BK30" s="218"/>
      <c r="BL30" s="218"/>
      <c r="BM30" s="218"/>
      <c r="BN30" s="218"/>
      <c r="BO30" s="227"/>
      <c r="BP30" s="227"/>
      <c r="BQ30" s="224">
        <v>24</v>
      </c>
      <c r="BR30" s="225"/>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16"/>
    </row>
    <row r="31" spans="1:131" ht="26.25" customHeight="1" x14ac:dyDescent="0.15">
      <c r="A31" s="228">
        <v>4</v>
      </c>
      <c r="B31" s="1014" t="s">
        <v>411</v>
      </c>
      <c r="C31" s="1015"/>
      <c r="D31" s="1015"/>
      <c r="E31" s="1015"/>
      <c r="F31" s="1015"/>
      <c r="G31" s="1015"/>
      <c r="H31" s="1015"/>
      <c r="I31" s="1015"/>
      <c r="J31" s="1015"/>
      <c r="K31" s="1015"/>
      <c r="L31" s="1015"/>
      <c r="M31" s="1015"/>
      <c r="N31" s="1015"/>
      <c r="O31" s="1015"/>
      <c r="P31" s="1016"/>
      <c r="Q31" s="1022">
        <v>239</v>
      </c>
      <c r="R31" s="1023"/>
      <c r="S31" s="1023"/>
      <c r="T31" s="1023"/>
      <c r="U31" s="1023"/>
      <c r="V31" s="1023">
        <v>234</v>
      </c>
      <c r="W31" s="1023"/>
      <c r="X31" s="1023"/>
      <c r="Y31" s="1023"/>
      <c r="Z31" s="1023"/>
      <c r="AA31" s="1023">
        <v>6</v>
      </c>
      <c r="AB31" s="1023"/>
      <c r="AC31" s="1023"/>
      <c r="AD31" s="1023"/>
      <c r="AE31" s="1024"/>
      <c r="AF31" s="1019">
        <v>6</v>
      </c>
      <c r="AG31" s="1020"/>
      <c r="AH31" s="1020"/>
      <c r="AI31" s="1020"/>
      <c r="AJ31" s="1021"/>
      <c r="AK31" s="964">
        <v>72</v>
      </c>
      <c r="AL31" s="955"/>
      <c r="AM31" s="955"/>
      <c r="AN31" s="955"/>
      <c r="AO31" s="955"/>
      <c r="AP31" s="955" t="s">
        <v>529</v>
      </c>
      <c r="AQ31" s="955"/>
      <c r="AR31" s="955"/>
      <c r="AS31" s="955"/>
      <c r="AT31" s="955"/>
      <c r="AU31" s="955" t="s">
        <v>529</v>
      </c>
      <c r="AV31" s="955"/>
      <c r="AW31" s="955"/>
      <c r="AX31" s="955"/>
      <c r="AY31" s="955"/>
      <c r="AZ31" s="1025" t="s">
        <v>529</v>
      </c>
      <c r="BA31" s="1025"/>
      <c r="BB31" s="1025"/>
      <c r="BC31" s="1025"/>
      <c r="BD31" s="1025"/>
      <c r="BE31" s="956"/>
      <c r="BF31" s="956"/>
      <c r="BG31" s="956"/>
      <c r="BH31" s="956"/>
      <c r="BI31" s="957"/>
      <c r="BJ31" s="218"/>
      <c r="BK31" s="218"/>
      <c r="BL31" s="218"/>
      <c r="BM31" s="218"/>
      <c r="BN31" s="218"/>
      <c r="BO31" s="227"/>
      <c r="BP31" s="227"/>
      <c r="BQ31" s="224">
        <v>25</v>
      </c>
      <c r="BR31" s="225"/>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16"/>
    </row>
    <row r="32" spans="1:131" ht="26.25" customHeight="1" x14ac:dyDescent="0.15">
      <c r="A32" s="228">
        <v>5</v>
      </c>
      <c r="B32" s="1014" t="s">
        <v>412</v>
      </c>
      <c r="C32" s="1015"/>
      <c r="D32" s="1015"/>
      <c r="E32" s="1015"/>
      <c r="F32" s="1015"/>
      <c r="G32" s="1015"/>
      <c r="H32" s="1015"/>
      <c r="I32" s="1015"/>
      <c r="J32" s="1015"/>
      <c r="K32" s="1015"/>
      <c r="L32" s="1015"/>
      <c r="M32" s="1015"/>
      <c r="N32" s="1015"/>
      <c r="O32" s="1015"/>
      <c r="P32" s="1016"/>
      <c r="Q32" s="1022">
        <v>27</v>
      </c>
      <c r="R32" s="1023"/>
      <c r="S32" s="1023"/>
      <c r="T32" s="1023"/>
      <c r="U32" s="1023"/>
      <c r="V32" s="1023">
        <v>26</v>
      </c>
      <c r="W32" s="1023"/>
      <c r="X32" s="1023"/>
      <c r="Y32" s="1023"/>
      <c r="Z32" s="1023"/>
      <c r="AA32" s="1023">
        <v>1</v>
      </c>
      <c r="AB32" s="1023"/>
      <c r="AC32" s="1023"/>
      <c r="AD32" s="1023"/>
      <c r="AE32" s="1024"/>
      <c r="AF32" s="1019">
        <v>1</v>
      </c>
      <c r="AG32" s="1020"/>
      <c r="AH32" s="1020"/>
      <c r="AI32" s="1020"/>
      <c r="AJ32" s="1021"/>
      <c r="AK32" s="964">
        <v>22</v>
      </c>
      <c r="AL32" s="955"/>
      <c r="AM32" s="955"/>
      <c r="AN32" s="955"/>
      <c r="AO32" s="955"/>
      <c r="AP32" s="955" t="s">
        <v>529</v>
      </c>
      <c r="AQ32" s="955"/>
      <c r="AR32" s="955"/>
      <c r="AS32" s="955"/>
      <c r="AT32" s="955"/>
      <c r="AU32" s="955" t="s">
        <v>529</v>
      </c>
      <c r="AV32" s="955"/>
      <c r="AW32" s="955"/>
      <c r="AX32" s="955"/>
      <c r="AY32" s="955"/>
      <c r="AZ32" s="1025" t="s">
        <v>529</v>
      </c>
      <c r="BA32" s="1025"/>
      <c r="BB32" s="1025"/>
      <c r="BC32" s="1025"/>
      <c r="BD32" s="1025"/>
      <c r="BE32" s="956"/>
      <c r="BF32" s="956"/>
      <c r="BG32" s="956"/>
      <c r="BH32" s="956"/>
      <c r="BI32" s="957"/>
      <c r="BJ32" s="218"/>
      <c r="BK32" s="218"/>
      <c r="BL32" s="218"/>
      <c r="BM32" s="218"/>
      <c r="BN32" s="218"/>
      <c r="BO32" s="227"/>
      <c r="BP32" s="227"/>
      <c r="BQ32" s="224">
        <v>26</v>
      </c>
      <c r="BR32" s="225"/>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16"/>
    </row>
    <row r="33" spans="1:131" ht="26.25" customHeight="1" x14ac:dyDescent="0.15">
      <c r="A33" s="228">
        <v>6</v>
      </c>
      <c r="B33" s="1014" t="s">
        <v>413</v>
      </c>
      <c r="C33" s="1015"/>
      <c r="D33" s="1015"/>
      <c r="E33" s="1015"/>
      <c r="F33" s="1015"/>
      <c r="G33" s="1015"/>
      <c r="H33" s="1015"/>
      <c r="I33" s="1015"/>
      <c r="J33" s="1015"/>
      <c r="K33" s="1015"/>
      <c r="L33" s="1015"/>
      <c r="M33" s="1015"/>
      <c r="N33" s="1015"/>
      <c r="O33" s="1015"/>
      <c r="P33" s="1016"/>
      <c r="Q33" s="1022">
        <v>292</v>
      </c>
      <c r="R33" s="1023"/>
      <c r="S33" s="1023"/>
      <c r="T33" s="1023"/>
      <c r="U33" s="1023"/>
      <c r="V33" s="1023">
        <v>291</v>
      </c>
      <c r="W33" s="1023"/>
      <c r="X33" s="1023"/>
      <c r="Y33" s="1023"/>
      <c r="Z33" s="1023"/>
      <c r="AA33" s="1023">
        <v>1</v>
      </c>
      <c r="AB33" s="1023"/>
      <c r="AC33" s="1023"/>
      <c r="AD33" s="1023"/>
      <c r="AE33" s="1024"/>
      <c r="AF33" s="1019">
        <v>227</v>
      </c>
      <c r="AG33" s="1020"/>
      <c r="AH33" s="1020"/>
      <c r="AI33" s="1020"/>
      <c r="AJ33" s="1021"/>
      <c r="AK33" s="964" t="s">
        <v>529</v>
      </c>
      <c r="AL33" s="955"/>
      <c r="AM33" s="955"/>
      <c r="AN33" s="955"/>
      <c r="AO33" s="955"/>
      <c r="AP33" s="955" t="s">
        <v>529</v>
      </c>
      <c r="AQ33" s="955"/>
      <c r="AR33" s="955"/>
      <c r="AS33" s="955"/>
      <c r="AT33" s="955"/>
      <c r="AU33" s="955" t="s">
        <v>529</v>
      </c>
      <c r="AV33" s="955"/>
      <c r="AW33" s="955"/>
      <c r="AX33" s="955"/>
      <c r="AY33" s="955"/>
      <c r="AZ33" s="1025" t="s">
        <v>529</v>
      </c>
      <c r="BA33" s="1025"/>
      <c r="BB33" s="1025"/>
      <c r="BC33" s="1025"/>
      <c r="BD33" s="1025"/>
      <c r="BE33" s="956" t="s">
        <v>414</v>
      </c>
      <c r="BF33" s="956"/>
      <c r="BG33" s="956"/>
      <c r="BH33" s="956"/>
      <c r="BI33" s="957"/>
      <c r="BJ33" s="218"/>
      <c r="BK33" s="218"/>
      <c r="BL33" s="218"/>
      <c r="BM33" s="218"/>
      <c r="BN33" s="218"/>
      <c r="BO33" s="227"/>
      <c r="BP33" s="227"/>
      <c r="BQ33" s="224">
        <v>27</v>
      </c>
      <c r="BR33" s="225"/>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16"/>
    </row>
    <row r="34" spans="1:131" ht="26.25" customHeight="1" x14ac:dyDescent="0.15">
      <c r="A34" s="228">
        <v>7</v>
      </c>
      <c r="B34" s="1014" t="s">
        <v>415</v>
      </c>
      <c r="C34" s="1015"/>
      <c r="D34" s="1015"/>
      <c r="E34" s="1015"/>
      <c r="F34" s="1015"/>
      <c r="G34" s="1015"/>
      <c r="H34" s="1015"/>
      <c r="I34" s="1015"/>
      <c r="J34" s="1015"/>
      <c r="K34" s="1015"/>
      <c r="L34" s="1015"/>
      <c r="M34" s="1015"/>
      <c r="N34" s="1015"/>
      <c r="O34" s="1015"/>
      <c r="P34" s="1016"/>
      <c r="Q34" s="1022">
        <v>196</v>
      </c>
      <c r="R34" s="1023"/>
      <c r="S34" s="1023"/>
      <c r="T34" s="1023"/>
      <c r="U34" s="1023"/>
      <c r="V34" s="1023">
        <v>194</v>
      </c>
      <c r="W34" s="1023"/>
      <c r="X34" s="1023"/>
      <c r="Y34" s="1023"/>
      <c r="Z34" s="1023"/>
      <c r="AA34" s="1023">
        <v>2</v>
      </c>
      <c r="AB34" s="1023"/>
      <c r="AC34" s="1023"/>
      <c r="AD34" s="1023"/>
      <c r="AE34" s="1024"/>
      <c r="AF34" s="1019">
        <v>2</v>
      </c>
      <c r="AG34" s="1020"/>
      <c r="AH34" s="1020"/>
      <c r="AI34" s="1020"/>
      <c r="AJ34" s="1021"/>
      <c r="AK34" s="964">
        <v>19</v>
      </c>
      <c r="AL34" s="955"/>
      <c r="AM34" s="955"/>
      <c r="AN34" s="955"/>
      <c r="AO34" s="955"/>
      <c r="AP34" s="955">
        <v>367</v>
      </c>
      <c r="AQ34" s="955"/>
      <c r="AR34" s="955"/>
      <c r="AS34" s="955"/>
      <c r="AT34" s="955"/>
      <c r="AU34" s="955">
        <v>210</v>
      </c>
      <c r="AV34" s="955"/>
      <c r="AW34" s="955"/>
      <c r="AX34" s="955"/>
      <c r="AY34" s="955"/>
      <c r="AZ34" s="1025" t="s">
        <v>529</v>
      </c>
      <c r="BA34" s="1025"/>
      <c r="BB34" s="1025"/>
      <c r="BC34" s="1025"/>
      <c r="BD34" s="1025"/>
      <c r="BE34" s="956" t="s">
        <v>416</v>
      </c>
      <c r="BF34" s="956"/>
      <c r="BG34" s="956"/>
      <c r="BH34" s="956"/>
      <c r="BI34" s="957"/>
      <c r="BJ34" s="218"/>
      <c r="BK34" s="218"/>
      <c r="BL34" s="218"/>
      <c r="BM34" s="218"/>
      <c r="BN34" s="218"/>
      <c r="BO34" s="227"/>
      <c r="BP34" s="227"/>
      <c r="BQ34" s="224">
        <v>28</v>
      </c>
      <c r="BR34" s="225"/>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16"/>
    </row>
    <row r="35" spans="1:131" ht="26.25" customHeight="1" x14ac:dyDescent="0.15">
      <c r="A35" s="228">
        <v>8</v>
      </c>
      <c r="B35" s="1014" t="s">
        <v>417</v>
      </c>
      <c r="C35" s="1015"/>
      <c r="D35" s="1015"/>
      <c r="E35" s="1015"/>
      <c r="F35" s="1015"/>
      <c r="G35" s="1015"/>
      <c r="H35" s="1015"/>
      <c r="I35" s="1015"/>
      <c r="J35" s="1015"/>
      <c r="K35" s="1015"/>
      <c r="L35" s="1015"/>
      <c r="M35" s="1015"/>
      <c r="N35" s="1015"/>
      <c r="O35" s="1015"/>
      <c r="P35" s="1016"/>
      <c r="Q35" s="1022">
        <v>179</v>
      </c>
      <c r="R35" s="1023"/>
      <c r="S35" s="1023"/>
      <c r="T35" s="1023"/>
      <c r="U35" s="1023"/>
      <c r="V35" s="1023">
        <v>177</v>
      </c>
      <c r="W35" s="1023"/>
      <c r="X35" s="1023"/>
      <c r="Y35" s="1023"/>
      <c r="Z35" s="1023"/>
      <c r="AA35" s="1023">
        <v>2</v>
      </c>
      <c r="AB35" s="1023"/>
      <c r="AC35" s="1023"/>
      <c r="AD35" s="1023"/>
      <c r="AE35" s="1024"/>
      <c r="AF35" s="1019">
        <v>2</v>
      </c>
      <c r="AG35" s="1020"/>
      <c r="AH35" s="1020"/>
      <c r="AI35" s="1020"/>
      <c r="AJ35" s="1021"/>
      <c r="AK35" s="964">
        <v>77</v>
      </c>
      <c r="AL35" s="955"/>
      <c r="AM35" s="955"/>
      <c r="AN35" s="955"/>
      <c r="AO35" s="955"/>
      <c r="AP35" s="955">
        <v>902</v>
      </c>
      <c r="AQ35" s="955"/>
      <c r="AR35" s="955"/>
      <c r="AS35" s="955"/>
      <c r="AT35" s="955"/>
      <c r="AU35" s="955">
        <v>568</v>
      </c>
      <c r="AV35" s="955"/>
      <c r="AW35" s="955"/>
      <c r="AX35" s="955"/>
      <c r="AY35" s="955"/>
      <c r="AZ35" s="1025" t="s">
        <v>529</v>
      </c>
      <c r="BA35" s="1025"/>
      <c r="BB35" s="1025"/>
      <c r="BC35" s="1025"/>
      <c r="BD35" s="1025"/>
      <c r="BE35" s="956" t="s">
        <v>416</v>
      </c>
      <c r="BF35" s="956"/>
      <c r="BG35" s="956"/>
      <c r="BH35" s="956"/>
      <c r="BI35" s="957"/>
      <c r="BJ35" s="218"/>
      <c r="BK35" s="218"/>
      <c r="BL35" s="218"/>
      <c r="BM35" s="218"/>
      <c r="BN35" s="218"/>
      <c r="BO35" s="227"/>
      <c r="BP35" s="227"/>
      <c r="BQ35" s="224">
        <v>29</v>
      </c>
      <c r="BR35" s="225"/>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16"/>
    </row>
    <row r="36" spans="1:131" ht="26.25" customHeight="1" x14ac:dyDescent="0.15">
      <c r="A36" s="228">
        <v>9</v>
      </c>
      <c r="B36" s="1014" t="s">
        <v>418</v>
      </c>
      <c r="C36" s="1015"/>
      <c r="D36" s="1015"/>
      <c r="E36" s="1015"/>
      <c r="F36" s="1015"/>
      <c r="G36" s="1015"/>
      <c r="H36" s="1015"/>
      <c r="I36" s="1015"/>
      <c r="J36" s="1015"/>
      <c r="K36" s="1015"/>
      <c r="L36" s="1015"/>
      <c r="M36" s="1015"/>
      <c r="N36" s="1015"/>
      <c r="O36" s="1015"/>
      <c r="P36" s="1016"/>
      <c r="Q36" s="1022">
        <v>64</v>
      </c>
      <c r="R36" s="1023"/>
      <c r="S36" s="1023"/>
      <c r="T36" s="1023"/>
      <c r="U36" s="1023"/>
      <c r="V36" s="1023">
        <v>62</v>
      </c>
      <c r="W36" s="1023"/>
      <c r="X36" s="1023"/>
      <c r="Y36" s="1023"/>
      <c r="Z36" s="1023"/>
      <c r="AA36" s="1023">
        <v>2</v>
      </c>
      <c r="AB36" s="1023"/>
      <c r="AC36" s="1023"/>
      <c r="AD36" s="1023"/>
      <c r="AE36" s="1024"/>
      <c r="AF36" s="1019">
        <v>2</v>
      </c>
      <c r="AG36" s="1020"/>
      <c r="AH36" s="1020"/>
      <c r="AI36" s="1020"/>
      <c r="AJ36" s="1021"/>
      <c r="AK36" s="964">
        <v>40</v>
      </c>
      <c r="AL36" s="955"/>
      <c r="AM36" s="955"/>
      <c r="AN36" s="955"/>
      <c r="AO36" s="955"/>
      <c r="AP36" s="955">
        <v>491</v>
      </c>
      <c r="AQ36" s="955"/>
      <c r="AR36" s="955"/>
      <c r="AS36" s="955"/>
      <c r="AT36" s="955"/>
      <c r="AU36" s="955">
        <v>345</v>
      </c>
      <c r="AV36" s="955"/>
      <c r="AW36" s="955"/>
      <c r="AX36" s="955"/>
      <c r="AY36" s="955"/>
      <c r="AZ36" s="1025" t="s">
        <v>529</v>
      </c>
      <c r="BA36" s="1025"/>
      <c r="BB36" s="1025"/>
      <c r="BC36" s="1025"/>
      <c r="BD36" s="1025"/>
      <c r="BE36" s="956" t="s">
        <v>416</v>
      </c>
      <c r="BF36" s="956"/>
      <c r="BG36" s="956"/>
      <c r="BH36" s="956"/>
      <c r="BI36" s="957"/>
      <c r="BJ36" s="218"/>
      <c r="BK36" s="218"/>
      <c r="BL36" s="218"/>
      <c r="BM36" s="218"/>
      <c r="BN36" s="218"/>
      <c r="BO36" s="227"/>
      <c r="BP36" s="227"/>
      <c r="BQ36" s="224">
        <v>30</v>
      </c>
      <c r="BR36" s="225"/>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16"/>
    </row>
    <row r="37" spans="1:131" ht="26.25" customHeight="1" x14ac:dyDescent="0.15">
      <c r="A37" s="228">
        <v>10</v>
      </c>
      <c r="B37" s="1014" t="s">
        <v>419</v>
      </c>
      <c r="C37" s="1015"/>
      <c r="D37" s="1015"/>
      <c r="E37" s="1015"/>
      <c r="F37" s="1015"/>
      <c r="G37" s="1015"/>
      <c r="H37" s="1015"/>
      <c r="I37" s="1015"/>
      <c r="J37" s="1015"/>
      <c r="K37" s="1015"/>
      <c r="L37" s="1015"/>
      <c r="M37" s="1015"/>
      <c r="N37" s="1015"/>
      <c r="O37" s="1015"/>
      <c r="P37" s="1016"/>
      <c r="Q37" s="1022">
        <v>142</v>
      </c>
      <c r="R37" s="1023"/>
      <c r="S37" s="1023"/>
      <c r="T37" s="1023"/>
      <c r="U37" s="1023"/>
      <c r="V37" s="1023">
        <v>141</v>
      </c>
      <c r="W37" s="1023"/>
      <c r="X37" s="1023"/>
      <c r="Y37" s="1023"/>
      <c r="Z37" s="1023"/>
      <c r="AA37" s="1023">
        <v>1</v>
      </c>
      <c r="AB37" s="1023"/>
      <c r="AC37" s="1023"/>
      <c r="AD37" s="1023"/>
      <c r="AE37" s="1024"/>
      <c r="AF37" s="1019" t="s">
        <v>420</v>
      </c>
      <c r="AG37" s="1020"/>
      <c r="AH37" s="1020"/>
      <c r="AI37" s="1020"/>
      <c r="AJ37" s="1021"/>
      <c r="AK37" s="964">
        <v>10</v>
      </c>
      <c r="AL37" s="955"/>
      <c r="AM37" s="955"/>
      <c r="AN37" s="955"/>
      <c r="AO37" s="955"/>
      <c r="AP37" s="955" t="s">
        <v>529</v>
      </c>
      <c r="AQ37" s="955"/>
      <c r="AR37" s="955"/>
      <c r="AS37" s="955"/>
      <c r="AT37" s="955"/>
      <c r="AU37" s="955" t="s">
        <v>529</v>
      </c>
      <c r="AV37" s="955"/>
      <c r="AW37" s="955"/>
      <c r="AX37" s="955"/>
      <c r="AY37" s="955"/>
      <c r="AZ37" s="1025">
        <v>170.5</v>
      </c>
      <c r="BA37" s="1025"/>
      <c r="BB37" s="1025"/>
      <c r="BC37" s="1025"/>
      <c r="BD37" s="1025"/>
      <c r="BE37" s="956" t="s">
        <v>421</v>
      </c>
      <c r="BF37" s="956"/>
      <c r="BG37" s="956"/>
      <c r="BH37" s="956"/>
      <c r="BI37" s="957"/>
      <c r="BJ37" s="218"/>
      <c r="BK37" s="218"/>
      <c r="BL37" s="218"/>
      <c r="BM37" s="218"/>
      <c r="BN37" s="218"/>
      <c r="BO37" s="227"/>
      <c r="BP37" s="227"/>
      <c r="BQ37" s="224">
        <v>31</v>
      </c>
      <c r="BR37" s="225"/>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16"/>
    </row>
    <row r="38" spans="1:131" ht="26.25" customHeight="1" x14ac:dyDescent="0.15">
      <c r="A38" s="228">
        <v>11</v>
      </c>
      <c r="B38" s="1014" t="s">
        <v>422</v>
      </c>
      <c r="C38" s="1015"/>
      <c r="D38" s="1015"/>
      <c r="E38" s="1015"/>
      <c r="F38" s="1015"/>
      <c r="G38" s="1015"/>
      <c r="H38" s="1015"/>
      <c r="I38" s="1015"/>
      <c r="J38" s="1015"/>
      <c r="K38" s="1015"/>
      <c r="L38" s="1015"/>
      <c r="M38" s="1015"/>
      <c r="N38" s="1015"/>
      <c r="O38" s="1015"/>
      <c r="P38" s="1016"/>
      <c r="Q38" s="1022">
        <v>12</v>
      </c>
      <c r="R38" s="1023"/>
      <c r="S38" s="1023"/>
      <c r="T38" s="1023"/>
      <c r="U38" s="1023"/>
      <c r="V38" s="1023">
        <v>10</v>
      </c>
      <c r="W38" s="1023"/>
      <c r="X38" s="1023"/>
      <c r="Y38" s="1023"/>
      <c r="Z38" s="1023"/>
      <c r="AA38" s="1023">
        <v>2</v>
      </c>
      <c r="AB38" s="1023"/>
      <c r="AC38" s="1023"/>
      <c r="AD38" s="1023"/>
      <c r="AE38" s="1024"/>
      <c r="AF38" s="1019">
        <v>2</v>
      </c>
      <c r="AG38" s="1020"/>
      <c r="AH38" s="1020"/>
      <c r="AI38" s="1020"/>
      <c r="AJ38" s="1021"/>
      <c r="AK38" s="964">
        <v>7</v>
      </c>
      <c r="AL38" s="955"/>
      <c r="AM38" s="955"/>
      <c r="AN38" s="955"/>
      <c r="AO38" s="955"/>
      <c r="AP38" s="955">
        <v>103</v>
      </c>
      <c r="AQ38" s="955"/>
      <c r="AR38" s="955"/>
      <c r="AS38" s="955"/>
      <c r="AT38" s="955"/>
      <c r="AU38" s="955">
        <v>56</v>
      </c>
      <c r="AV38" s="955"/>
      <c r="AW38" s="955"/>
      <c r="AX38" s="955"/>
      <c r="AY38" s="955"/>
      <c r="AZ38" s="1025" t="s">
        <v>529</v>
      </c>
      <c r="BA38" s="1025"/>
      <c r="BB38" s="1025"/>
      <c r="BC38" s="1025"/>
      <c r="BD38" s="1025"/>
      <c r="BE38" s="956" t="s">
        <v>416</v>
      </c>
      <c r="BF38" s="956"/>
      <c r="BG38" s="956"/>
      <c r="BH38" s="956"/>
      <c r="BI38" s="957"/>
      <c r="BJ38" s="218"/>
      <c r="BK38" s="218"/>
      <c r="BL38" s="218"/>
      <c r="BM38" s="218"/>
      <c r="BN38" s="218"/>
      <c r="BO38" s="227"/>
      <c r="BP38" s="227"/>
      <c r="BQ38" s="224">
        <v>32</v>
      </c>
      <c r="BR38" s="225"/>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16"/>
    </row>
    <row r="39" spans="1:131" ht="26.25" customHeight="1" x14ac:dyDescent="0.15">
      <c r="A39" s="228">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18"/>
      <c r="BK39" s="218"/>
      <c r="BL39" s="218"/>
      <c r="BM39" s="218"/>
      <c r="BN39" s="218"/>
      <c r="BO39" s="227"/>
      <c r="BP39" s="227"/>
      <c r="BQ39" s="224">
        <v>33</v>
      </c>
      <c r="BR39" s="225"/>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16"/>
    </row>
    <row r="40" spans="1:131" ht="26.25" customHeight="1" x14ac:dyDescent="0.15">
      <c r="A40" s="224">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18"/>
      <c r="BK40" s="218"/>
      <c r="BL40" s="218"/>
      <c r="BM40" s="218"/>
      <c r="BN40" s="218"/>
      <c r="BO40" s="227"/>
      <c r="BP40" s="227"/>
      <c r="BQ40" s="224">
        <v>34</v>
      </c>
      <c r="BR40" s="225"/>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16"/>
    </row>
    <row r="41" spans="1:131" ht="26.25" customHeight="1" x14ac:dyDescent="0.15">
      <c r="A41" s="224">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18"/>
      <c r="BK41" s="218"/>
      <c r="BL41" s="218"/>
      <c r="BM41" s="218"/>
      <c r="BN41" s="218"/>
      <c r="BO41" s="227"/>
      <c r="BP41" s="227"/>
      <c r="BQ41" s="224">
        <v>35</v>
      </c>
      <c r="BR41" s="225"/>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16"/>
    </row>
    <row r="42" spans="1:131" ht="26.25" customHeight="1" x14ac:dyDescent="0.15">
      <c r="A42" s="224">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18"/>
      <c r="BK42" s="218"/>
      <c r="BL42" s="218"/>
      <c r="BM42" s="218"/>
      <c r="BN42" s="218"/>
      <c r="BO42" s="227"/>
      <c r="BP42" s="227"/>
      <c r="BQ42" s="224">
        <v>36</v>
      </c>
      <c r="BR42" s="225"/>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16"/>
    </row>
    <row r="43" spans="1:131" ht="26.25" customHeight="1" x14ac:dyDescent="0.15">
      <c r="A43" s="224">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18"/>
      <c r="BK43" s="218"/>
      <c r="BL43" s="218"/>
      <c r="BM43" s="218"/>
      <c r="BN43" s="218"/>
      <c r="BO43" s="227"/>
      <c r="BP43" s="227"/>
      <c r="BQ43" s="224">
        <v>37</v>
      </c>
      <c r="BR43" s="225"/>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16"/>
    </row>
    <row r="44" spans="1:131" ht="26.25" customHeight="1" x14ac:dyDescent="0.15">
      <c r="A44" s="224">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18"/>
      <c r="BK44" s="218"/>
      <c r="BL44" s="218"/>
      <c r="BM44" s="218"/>
      <c r="BN44" s="218"/>
      <c r="BO44" s="227"/>
      <c r="BP44" s="227"/>
      <c r="BQ44" s="224">
        <v>38</v>
      </c>
      <c r="BR44" s="225"/>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16"/>
    </row>
    <row r="45" spans="1:131" ht="26.25" customHeight="1" x14ac:dyDescent="0.15">
      <c r="A45" s="224">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18"/>
      <c r="BK45" s="218"/>
      <c r="BL45" s="218"/>
      <c r="BM45" s="218"/>
      <c r="BN45" s="218"/>
      <c r="BO45" s="227"/>
      <c r="BP45" s="227"/>
      <c r="BQ45" s="224">
        <v>39</v>
      </c>
      <c r="BR45" s="225"/>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16"/>
    </row>
    <row r="46" spans="1:131" ht="26.25" customHeight="1" x14ac:dyDescent="0.15">
      <c r="A46" s="224">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18"/>
      <c r="BK46" s="218"/>
      <c r="BL46" s="218"/>
      <c r="BM46" s="218"/>
      <c r="BN46" s="218"/>
      <c r="BO46" s="227"/>
      <c r="BP46" s="227"/>
      <c r="BQ46" s="224">
        <v>40</v>
      </c>
      <c r="BR46" s="225"/>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16"/>
    </row>
    <row r="47" spans="1:131" ht="26.25" customHeight="1" x14ac:dyDescent="0.15">
      <c r="A47" s="224">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18"/>
      <c r="BK47" s="218"/>
      <c r="BL47" s="218"/>
      <c r="BM47" s="218"/>
      <c r="BN47" s="218"/>
      <c r="BO47" s="227"/>
      <c r="BP47" s="227"/>
      <c r="BQ47" s="224">
        <v>41</v>
      </c>
      <c r="BR47" s="225"/>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16"/>
    </row>
    <row r="48" spans="1:131" ht="26.25" customHeight="1" x14ac:dyDescent="0.15">
      <c r="A48" s="224">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18"/>
      <c r="BK48" s="218"/>
      <c r="BL48" s="218"/>
      <c r="BM48" s="218"/>
      <c r="BN48" s="218"/>
      <c r="BO48" s="227"/>
      <c r="BP48" s="227"/>
      <c r="BQ48" s="224">
        <v>42</v>
      </c>
      <c r="BR48" s="225"/>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16"/>
    </row>
    <row r="49" spans="1:131" ht="26.25" customHeight="1" x14ac:dyDescent="0.15">
      <c r="A49" s="224">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18"/>
      <c r="BK49" s="218"/>
      <c r="BL49" s="218"/>
      <c r="BM49" s="218"/>
      <c r="BN49" s="218"/>
      <c r="BO49" s="227"/>
      <c r="BP49" s="227"/>
      <c r="BQ49" s="224">
        <v>43</v>
      </c>
      <c r="BR49" s="225"/>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16"/>
    </row>
    <row r="50" spans="1:131" ht="26.25" customHeight="1" x14ac:dyDescent="0.15">
      <c r="A50" s="224">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18"/>
      <c r="BK50" s="218"/>
      <c r="BL50" s="218"/>
      <c r="BM50" s="218"/>
      <c r="BN50" s="218"/>
      <c r="BO50" s="227"/>
      <c r="BP50" s="227"/>
      <c r="BQ50" s="224">
        <v>44</v>
      </c>
      <c r="BR50" s="225"/>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16"/>
    </row>
    <row r="51" spans="1:131" ht="26.25" customHeight="1" x14ac:dyDescent="0.15">
      <c r="A51" s="224">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18"/>
      <c r="BK51" s="218"/>
      <c r="BL51" s="218"/>
      <c r="BM51" s="218"/>
      <c r="BN51" s="218"/>
      <c r="BO51" s="227"/>
      <c r="BP51" s="227"/>
      <c r="BQ51" s="224">
        <v>45</v>
      </c>
      <c r="BR51" s="225"/>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16"/>
    </row>
    <row r="52" spans="1:131" ht="26.25" customHeight="1" x14ac:dyDescent="0.15">
      <c r="A52" s="224">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18"/>
      <c r="BK52" s="218"/>
      <c r="BL52" s="218"/>
      <c r="BM52" s="218"/>
      <c r="BN52" s="218"/>
      <c r="BO52" s="227"/>
      <c r="BP52" s="227"/>
      <c r="BQ52" s="224">
        <v>46</v>
      </c>
      <c r="BR52" s="225"/>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16"/>
    </row>
    <row r="53" spans="1:131" ht="26.25" customHeight="1" x14ac:dyDescent="0.15">
      <c r="A53" s="224">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18"/>
      <c r="BK53" s="218"/>
      <c r="BL53" s="218"/>
      <c r="BM53" s="218"/>
      <c r="BN53" s="218"/>
      <c r="BO53" s="227"/>
      <c r="BP53" s="227"/>
      <c r="BQ53" s="224">
        <v>47</v>
      </c>
      <c r="BR53" s="225"/>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16"/>
    </row>
    <row r="54" spans="1:131" ht="26.25" customHeight="1" x14ac:dyDescent="0.15">
      <c r="A54" s="224">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18"/>
      <c r="BK54" s="218"/>
      <c r="BL54" s="218"/>
      <c r="BM54" s="218"/>
      <c r="BN54" s="218"/>
      <c r="BO54" s="227"/>
      <c r="BP54" s="227"/>
      <c r="BQ54" s="224">
        <v>48</v>
      </c>
      <c r="BR54" s="225"/>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16"/>
    </row>
    <row r="55" spans="1:131" ht="26.25" customHeight="1" x14ac:dyDescent="0.15">
      <c r="A55" s="224">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18"/>
      <c r="BK55" s="218"/>
      <c r="BL55" s="218"/>
      <c r="BM55" s="218"/>
      <c r="BN55" s="218"/>
      <c r="BO55" s="227"/>
      <c r="BP55" s="227"/>
      <c r="BQ55" s="224">
        <v>49</v>
      </c>
      <c r="BR55" s="225"/>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16"/>
    </row>
    <row r="56" spans="1:131" ht="26.25" customHeight="1" x14ac:dyDescent="0.15">
      <c r="A56" s="224">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18"/>
      <c r="BK56" s="218"/>
      <c r="BL56" s="218"/>
      <c r="BM56" s="218"/>
      <c r="BN56" s="218"/>
      <c r="BO56" s="227"/>
      <c r="BP56" s="227"/>
      <c r="BQ56" s="224">
        <v>50</v>
      </c>
      <c r="BR56" s="225"/>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16"/>
    </row>
    <row r="57" spans="1:131" ht="26.25" customHeight="1" x14ac:dyDescent="0.15">
      <c r="A57" s="224">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18"/>
      <c r="BK57" s="218"/>
      <c r="BL57" s="218"/>
      <c r="BM57" s="218"/>
      <c r="BN57" s="218"/>
      <c r="BO57" s="227"/>
      <c r="BP57" s="227"/>
      <c r="BQ57" s="224">
        <v>51</v>
      </c>
      <c r="BR57" s="225"/>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16"/>
    </row>
    <row r="58" spans="1:131" ht="26.25" customHeight="1" x14ac:dyDescent="0.15">
      <c r="A58" s="224">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18"/>
      <c r="BK58" s="218"/>
      <c r="BL58" s="218"/>
      <c r="BM58" s="218"/>
      <c r="BN58" s="218"/>
      <c r="BO58" s="227"/>
      <c r="BP58" s="227"/>
      <c r="BQ58" s="224">
        <v>52</v>
      </c>
      <c r="BR58" s="225"/>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16"/>
    </row>
    <row r="59" spans="1:131" ht="26.25" customHeight="1" x14ac:dyDescent="0.15">
      <c r="A59" s="224">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18"/>
      <c r="BK59" s="218"/>
      <c r="BL59" s="218"/>
      <c r="BM59" s="218"/>
      <c r="BN59" s="218"/>
      <c r="BO59" s="227"/>
      <c r="BP59" s="227"/>
      <c r="BQ59" s="224">
        <v>53</v>
      </c>
      <c r="BR59" s="225"/>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16"/>
    </row>
    <row r="60" spans="1:131" ht="26.25" customHeight="1" x14ac:dyDescent="0.15">
      <c r="A60" s="224">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18"/>
      <c r="BK60" s="218"/>
      <c r="BL60" s="218"/>
      <c r="BM60" s="218"/>
      <c r="BN60" s="218"/>
      <c r="BO60" s="227"/>
      <c r="BP60" s="227"/>
      <c r="BQ60" s="224">
        <v>54</v>
      </c>
      <c r="BR60" s="225"/>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16"/>
    </row>
    <row r="61" spans="1:131" ht="26.25" customHeight="1" thickBot="1" x14ac:dyDescent="0.2">
      <c r="A61" s="224">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18"/>
      <c r="BK61" s="218"/>
      <c r="BL61" s="218"/>
      <c r="BM61" s="218"/>
      <c r="BN61" s="218"/>
      <c r="BO61" s="227"/>
      <c r="BP61" s="227"/>
      <c r="BQ61" s="224">
        <v>55</v>
      </c>
      <c r="BR61" s="225"/>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16"/>
    </row>
    <row r="62" spans="1:131" ht="26.25" customHeight="1" x14ac:dyDescent="0.15">
      <c r="A62" s="224">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423</v>
      </c>
      <c r="BK62" s="1012"/>
      <c r="BL62" s="1012"/>
      <c r="BM62" s="1012"/>
      <c r="BN62" s="1013"/>
      <c r="BO62" s="227"/>
      <c r="BP62" s="227"/>
      <c r="BQ62" s="224">
        <v>56</v>
      </c>
      <c r="BR62" s="225"/>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16"/>
    </row>
    <row r="63" spans="1:131" ht="26.25" customHeight="1" thickBot="1" x14ac:dyDescent="0.2">
      <c r="A63" s="226" t="s">
        <v>396</v>
      </c>
      <c r="B63" s="921" t="s">
        <v>424</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281</v>
      </c>
      <c r="AG63" s="943"/>
      <c r="AH63" s="943"/>
      <c r="AI63" s="943"/>
      <c r="AJ63" s="1006"/>
      <c r="AK63" s="1007"/>
      <c r="AL63" s="947"/>
      <c r="AM63" s="947"/>
      <c r="AN63" s="947"/>
      <c r="AO63" s="947"/>
      <c r="AP63" s="943">
        <v>1863</v>
      </c>
      <c r="AQ63" s="943"/>
      <c r="AR63" s="943"/>
      <c r="AS63" s="943"/>
      <c r="AT63" s="943"/>
      <c r="AU63" s="943">
        <v>1179</v>
      </c>
      <c r="AV63" s="943"/>
      <c r="AW63" s="943"/>
      <c r="AX63" s="943"/>
      <c r="AY63" s="943"/>
      <c r="AZ63" s="1001"/>
      <c r="BA63" s="1001"/>
      <c r="BB63" s="1001"/>
      <c r="BC63" s="1001"/>
      <c r="BD63" s="1001"/>
      <c r="BE63" s="944"/>
      <c r="BF63" s="944"/>
      <c r="BG63" s="944"/>
      <c r="BH63" s="944"/>
      <c r="BI63" s="945"/>
      <c r="BJ63" s="1002" t="s">
        <v>425</v>
      </c>
      <c r="BK63" s="937"/>
      <c r="BL63" s="937"/>
      <c r="BM63" s="937"/>
      <c r="BN63" s="1003"/>
      <c r="BO63" s="227"/>
      <c r="BP63" s="227"/>
      <c r="BQ63" s="224">
        <v>57</v>
      </c>
      <c r="BR63" s="225"/>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16"/>
    </row>
    <row r="65" spans="1:131" ht="26.25" customHeight="1" thickBot="1" x14ac:dyDescent="0.2">
      <c r="A65" s="218" t="s">
        <v>426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16"/>
    </row>
    <row r="66" spans="1:131" ht="26.25" customHeight="1" x14ac:dyDescent="0.15">
      <c r="A66" s="979" t="s">
        <v>427</v>
      </c>
      <c r="B66" s="980"/>
      <c r="C66" s="980"/>
      <c r="D66" s="980"/>
      <c r="E66" s="980"/>
      <c r="F66" s="980"/>
      <c r="G66" s="980"/>
      <c r="H66" s="980"/>
      <c r="I66" s="980"/>
      <c r="J66" s="980"/>
      <c r="K66" s="980"/>
      <c r="L66" s="980"/>
      <c r="M66" s="980"/>
      <c r="N66" s="980"/>
      <c r="O66" s="980"/>
      <c r="P66" s="981"/>
      <c r="Q66" s="985" t="s">
        <v>428</v>
      </c>
      <c r="R66" s="986"/>
      <c r="S66" s="986"/>
      <c r="T66" s="986"/>
      <c r="U66" s="987"/>
      <c r="V66" s="985" t="s">
        <v>429</v>
      </c>
      <c r="W66" s="986"/>
      <c r="X66" s="986"/>
      <c r="Y66" s="986"/>
      <c r="Z66" s="987"/>
      <c r="AA66" s="985" t="s">
        <v>430</v>
      </c>
      <c r="AB66" s="986"/>
      <c r="AC66" s="986"/>
      <c r="AD66" s="986"/>
      <c r="AE66" s="987"/>
      <c r="AF66" s="991" t="s">
        <v>431</v>
      </c>
      <c r="AG66" s="992"/>
      <c r="AH66" s="992"/>
      <c r="AI66" s="992"/>
      <c r="AJ66" s="993"/>
      <c r="AK66" s="985" t="s">
        <v>432</v>
      </c>
      <c r="AL66" s="980"/>
      <c r="AM66" s="980"/>
      <c r="AN66" s="980"/>
      <c r="AO66" s="981"/>
      <c r="AP66" s="985" t="s">
        <v>433</v>
      </c>
      <c r="AQ66" s="986"/>
      <c r="AR66" s="986"/>
      <c r="AS66" s="986"/>
      <c r="AT66" s="987"/>
      <c r="AU66" s="985" t="s">
        <v>434</v>
      </c>
      <c r="AV66" s="986"/>
      <c r="AW66" s="986"/>
      <c r="AX66" s="986"/>
      <c r="AY66" s="987"/>
      <c r="AZ66" s="985" t="s">
        <v>383</v>
      </c>
      <c r="BA66" s="986"/>
      <c r="BB66" s="986"/>
      <c r="BC66" s="986"/>
      <c r="BD66" s="999"/>
      <c r="BE66" s="227"/>
      <c r="BF66" s="227"/>
      <c r="BG66" s="227"/>
      <c r="BH66" s="227"/>
      <c r="BI66" s="227"/>
      <c r="BJ66" s="227"/>
      <c r="BK66" s="227"/>
      <c r="BL66" s="227"/>
      <c r="BM66" s="227"/>
      <c r="BN66" s="227"/>
      <c r="BO66" s="227"/>
      <c r="BP66" s="227"/>
      <c r="BQ66" s="224">
        <v>60</v>
      </c>
      <c r="BR66" s="229"/>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16"/>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27"/>
      <c r="BF67" s="227"/>
      <c r="BG67" s="227"/>
      <c r="BH67" s="227"/>
      <c r="BI67" s="227"/>
      <c r="BJ67" s="227"/>
      <c r="BK67" s="227"/>
      <c r="BL67" s="227"/>
      <c r="BM67" s="227"/>
      <c r="BN67" s="227"/>
      <c r="BO67" s="227"/>
      <c r="BP67" s="227"/>
      <c r="BQ67" s="224">
        <v>61</v>
      </c>
      <c r="BR67" s="229"/>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16"/>
    </row>
    <row r="68" spans="1:131" ht="26.25" customHeight="1" thickTop="1" x14ac:dyDescent="0.15">
      <c r="A68" s="222">
        <v>1</v>
      </c>
      <c r="B68" s="969" t="s">
        <v>600</v>
      </c>
      <c r="C68" s="970"/>
      <c r="D68" s="970"/>
      <c r="E68" s="970"/>
      <c r="F68" s="970"/>
      <c r="G68" s="970"/>
      <c r="H68" s="970"/>
      <c r="I68" s="970"/>
      <c r="J68" s="970"/>
      <c r="K68" s="970"/>
      <c r="L68" s="970"/>
      <c r="M68" s="970"/>
      <c r="N68" s="970"/>
      <c r="O68" s="970"/>
      <c r="P68" s="971"/>
      <c r="Q68" s="972">
        <v>594</v>
      </c>
      <c r="R68" s="966"/>
      <c r="S68" s="966"/>
      <c r="T68" s="966"/>
      <c r="U68" s="966"/>
      <c r="V68" s="966">
        <v>584</v>
      </c>
      <c r="W68" s="966"/>
      <c r="X68" s="966"/>
      <c r="Y68" s="966"/>
      <c r="Z68" s="966"/>
      <c r="AA68" s="966">
        <v>11</v>
      </c>
      <c r="AB68" s="966"/>
      <c r="AC68" s="966"/>
      <c r="AD68" s="966"/>
      <c r="AE68" s="966"/>
      <c r="AF68" s="966">
        <v>11</v>
      </c>
      <c r="AG68" s="966"/>
      <c r="AH68" s="966"/>
      <c r="AI68" s="966"/>
      <c r="AJ68" s="966"/>
      <c r="AK68" s="966" t="s">
        <v>599</v>
      </c>
      <c r="AL68" s="966"/>
      <c r="AM68" s="966"/>
      <c r="AN68" s="966"/>
      <c r="AO68" s="966"/>
      <c r="AP68" s="966" t="s">
        <v>599</v>
      </c>
      <c r="AQ68" s="966"/>
      <c r="AR68" s="966"/>
      <c r="AS68" s="966"/>
      <c r="AT68" s="966"/>
      <c r="AU68" s="966" t="s">
        <v>599</v>
      </c>
      <c r="AV68" s="966"/>
      <c r="AW68" s="966"/>
      <c r="AX68" s="966"/>
      <c r="AY68" s="966"/>
      <c r="AZ68" s="967"/>
      <c r="BA68" s="967"/>
      <c r="BB68" s="967"/>
      <c r="BC68" s="967"/>
      <c r="BD68" s="968"/>
      <c r="BE68" s="227"/>
      <c r="BF68" s="227"/>
      <c r="BG68" s="227"/>
      <c r="BH68" s="227"/>
      <c r="BI68" s="227"/>
      <c r="BJ68" s="227"/>
      <c r="BK68" s="227"/>
      <c r="BL68" s="227"/>
      <c r="BM68" s="227"/>
      <c r="BN68" s="227"/>
      <c r="BO68" s="227"/>
      <c r="BP68" s="227"/>
      <c r="BQ68" s="224">
        <v>62</v>
      </c>
      <c r="BR68" s="229"/>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16"/>
    </row>
    <row r="69" spans="1:131" ht="26.25" customHeight="1" x14ac:dyDescent="0.15">
      <c r="A69" s="224">
        <v>2</v>
      </c>
      <c r="B69" s="958" t="s">
        <v>601</v>
      </c>
      <c r="C69" s="959"/>
      <c r="D69" s="959"/>
      <c r="E69" s="959"/>
      <c r="F69" s="959"/>
      <c r="G69" s="959"/>
      <c r="H69" s="959"/>
      <c r="I69" s="959"/>
      <c r="J69" s="959"/>
      <c r="K69" s="959"/>
      <c r="L69" s="959"/>
      <c r="M69" s="959"/>
      <c r="N69" s="959"/>
      <c r="O69" s="959"/>
      <c r="P69" s="960"/>
      <c r="Q69" s="961">
        <v>1320</v>
      </c>
      <c r="R69" s="955"/>
      <c r="S69" s="955"/>
      <c r="T69" s="955"/>
      <c r="U69" s="955"/>
      <c r="V69" s="955">
        <v>927</v>
      </c>
      <c r="W69" s="955"/>
      <c r="X69" s="955"/>
      <c r="Y69" s="955"/>
      <c r="Z69" s="955"/>
      <c r="AA69" s="955">
        <v>393</v>
      </c>
      <c r="AB69" s="955"/>
      <c r="AC69" s="955"/>
      <c r="AD69" s="955"/>
      <c r="AE69" s="955"/>
      <c r="AF69" s="955">
        <v>598</v>
      </c>
      <c r="AG69" s="955"/>
      <c r="AH69" s="955"/>
      <c r="AI69" s="955"/>
      <c r="AJ69" s="955"/>
      <c r="AK69" s="955" t="s">
        <v>599</v>
      </c>
      <c r="AL69" s="955"/>
      <c r="AM69" s="955"/>
      <c r="AN69" s="955"/>
      <c r="AO69" s="955"/>
      <c r="AP69" s="955">
        <v>99</v>
      </c>
      <c r="AQ69" s="955"/>
      <c r="AR69" s="955"/>
      <c r="AS69" s="955"/>
      <c r="AT69" s="955"/>
      <c r="AU69" s="955">
        <v>53</v>
      </c>
      <c r="AV69" s="955"/>
      <c r="AW69" s="955"/>
      <c r="AX69" s="955"/>
      <c r="AY69" s="955"/>
      <c r="AZ69" s="956"/>
      <c r="BA69" s="956"/>
      <c r="BB69" s="956"/>
      <c r="BC69" s="956"/>
      <c r="BD69" s="957"/>
      <c r="BE69" s="227"/>
      <c r="BF69" s="227"/>
      <c r="BG69" s="227"/>
      <c r="BH69" s="227"/>
      <c r="BI69" s="227"/>
      <c r="BJ69" s="227"/>
      <c r="BK69" s="227"/>
      <c r="BL69" s="227"/>
      <c r="BM69" s="227"/>
      <c r="BN69" s="227"/>
      <c r="BO69" s="227"/>
      <c r="BP69" s="227"/>
      <c r="BQ69" s="224">
        <v>63</v>
      </c>
      <c r="BR69" s="229"/>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16"/>
    </row>
    <row r="70" spans="1:131" ht="26.25" customHeight="1" x14ac:dyDescent="0.15">
      <c r="A70" s="224">
        <v>3</v>
      </c>
      <c r="B70" s="958" t="s">
        <v>602</v>
      </c>
      <c r="C70" s="959"/>
      <c r="D70" s="959"/>
      <c r="E70" s="959"/>
      <c r="F70" s="959"/>
      <c r="G70" s="959"/>
      <c r="H70" s="959"/>
      <c r="I70" s="959"/>
      <c r="J70" s="959"/>
      <c r="K70" s="959"/>
      <c r="L70" s="959"/>
      <c r="M70" s="959"/>
      <c r="N70" s="959"/>
      <c r="O70" s="959"/>
      <c r="P70" s="960"/>
      <c r="Q70" s="961">
        <v>28</v>
      </c>
      <c r="R70" s="955"/>
      <c r="S70" s="955"/>
      <c r="T70" s="955"/>
      <c r="U70" s="955"/>
      <c r="V70" s="955">
        <v>18</v>
      </c>
      <c r="W70" s="955"/>
      <c r="X70" s="955"/>
      <c r="Y70" s="955"/>
      <c r="Z70" s="955"/>
      <c r="AA70" s="955">
        <v>10</v>
      </c>
      <c r="AB70" s="955"/>
      <c r="AC70" s="955"/>
      <c r="AD70" s="955"/>
      <c r="AE70" s="955"/>
      <c r="AF70" s="955">
        <v>10</v>
      </c>
      <c r="AG70" s="955"/>
      <c r="AH70" s="955"/>
      <c r="AI70" s="955"/>
      <c r="AJ70" s="955"/>
      <c r="AK70" s="955" t="s">
        <v>599</v>
      </c>
      <c r="AL70" s="955"/>
      <c r="AM70" s="955"/>
      <c r="AN70" s="955"/>
      <c r="AO70" s="955"/>
      <c r="AP70" s="955" t="s">
        <v>599</v>
      </c>
      <c r="AQ70" s="955"/>
      <c r="AR70" s="955"/>
      <c r="AS70" s="955"/>
      <c r="AT70" s="955"/>
      <c r="AU70" s="955" t="s">
        <v>599</v>
      </c>
      <c r="AV70" s="955"/>
      <c r="AW70" s="955"/>
      <c r="AX70" s="955"/>
      <c r="AY70" s="955"/>
      <c r="AZ70" s="956"/>
      <c r="BA70" s="956"/>
      <c r="BB70" s="956"/>
      <c r="BC70" s="956"/>
      <c r="BD70" s="957"/>
      <c r="BE70" s="227"/>
      <c r="BF70" s="227"/>
      <c r="BG70" s="227"/>
      <c r="BH70" s="227"/>
      <c r="BI70" s="227"/>
      <c r="BJ70" s="227"/>
      <c r="BK70" s="227"/>
      <c r="BL70" s="227"/>
      <c r="BM70" s="227"/>
      <c r="BN70" s="227"/>
      <c r="BO70" s="227"/>
      <c r="BP70" s="227"/>
      <c r="BQ70" s="224">
        <v>64</v>
      </c>
      <c r="BR70" s="229"/>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16"/>
    </row>
    <row r="71" spans="1:131" ht="26.25" customHeight="1" x14ac:dyDescent="0.15">
      <c r="A71" s="224">
        <v>4</v>
      </c>
      <c r="B71" s="958" t="s">
        <v>603</v>
      </c>
      <c r="C71" s="959"/>
      <c r="D71" s="959"/>
      <c r="E71" s="959"/>
      <c r="F71" s="959"/>
      <c r="G71" s="959"/>
      <c r="H71" s="959"/>
      <c r="I71" s="959"/>
      <c r="J71" s="959"/>
      <c r="K71" s="959"/>
      <c r="L71" s="959"/>
      <c r="M71" s="959"/>
      <c r="N71" s="959"/>
      <c r="O71" s="959"/>
      <c r="P71" s="960"/>
      <c r="Q71" s="961">
        <v>103</v>
      </c>
      <c r="R71" s="955"/>
      <c r="S71" s="955"/>
      <c r="T71" s="955"/>
      <c r="U71" s="955"/>
      <c r="V71" s="955">
        <v>102</v>
      </c>
      <c r="W71" s="955"/>
      <c r="X71" s="955"/>
      <c r="Y71" s="955"/>
      <c r="Z71" s="955"/>
      <c r="AA71" s="955">
        <v>1</v>
      </c>
      <c r="AB71" s="955"/>
      <c r="AC71" s="955"/>
      <c r="AD71" s="955"/>
      <c r="AE71" s="955"/>
      <c r="AF71" s="955">
        <v>1</v>
      </c>
      <c r="AG71" s="955"/>
      <c r="AH71" s="955"/>
      <c r="AI71" s="955"/>
      <c r="AJ71" s="955"/>
      <c r="AK71" s="955" t="s">
        <v>599</v>
      </c>
      <c r="AL71" s="955"/>
      <c r="AM71" s="955"/>
      <c r="AN71" s="955"/>
      <c r="AO71" s="955"/>
      <c r="AP71" s="955">
        <v>2</v>
      </c>
      <c r="AQ71" s="955"/>
      <c r="AR71" s="955"/>
      <c r="AS71" s="955"/>
      <c r="AT71" s="955"/>
      <c r="AU71" s="955">
        <v>1</v>
      </c>
      <c r="AV71" s="955"/>
      <c r="AW71" s="955"/>
      <c r="AX71" s="955"/>
      <c r="AY71" s="955"/>
      <c r="AZ71" s="956"/>
      <c r="BA71" s="956"/>
      <c r="BB71" s="956"/>
      <c r="BC71" s="956"/>
      <c r="BD71" s="957"/>
      <c r="BE71" s="227"/>
      <c r="BF71" s="227"/>
      <c r="BG71" s="227"/>
      <c r="BH71" s="227"/>
      <c r="BI71" s="227"/>
      <c r="BJ71" s="227"/>
      <c r="BK71" s="227"/>
      <c r="BL71" s="227"/>
      <c r="BM71" s="227"/>
      <c r="BN71" s="227"/>
      <c r="BO71" s="227"/>
      <c r="BP71" s="227"/>
      <c r="BQ71" s="224">
        <v>65</v>
      </c>
      <c r="BR71" s="229"/>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16"/>
    </row>
    <row r="72" spans="1:131" ht="26.25" customHeight="1" x14ac:dyDescent="0.15">
      <c r="A72" s="224">
        <v>5</v>
      </c>
      <c r="B72" s="958" t="s">
        <v>604</v>
      </c>
      <c r="C72" s="959"/>
      <c r="D72" s="959"/>
      <c r="E72" s="959"/>
      <c r="F72" s="959"/>
      <c r="G72" s="959"/>
      <c r="H72" s="959"/>
      <c r="I72" s="959"/>
      <c r="J72" s="959"/>
      <c r="K72" s="959"/>
      <c r="L72" s="959"/>
      <c r="M72" s="959"/>
      <c r="N72" s="959"/>
      <c r="O72" s="959"/>
      <c r="P72" s="960"/>
      <c r="Q72" s="961">
        <v>292</v>
      </c>
      <c r="R72" s="955"/>
      <c r="S72" s="955"/>
      <c r="T72" s="955"/>
      <c r="U72" s="955"/>
      <c r="V72" s="955">
        <v>290</v>
      </c>
      <c r="W72" s="955"/>
      <c r="X72" s="955"/>
      <c r="Y72" s="955"/>
      <c r="Z72" s="955"/>
      <c r="AA72" s="955">
        <v>2</v>
      </c>
      <c r="AB72" s="955"/>
      <c r="AC72" s="955"/>
      <c r="AD72" s="955"/>
      <c r="AE72" s="955"/>
      <c r="AF72" s="955">
        <v>2</v>
      </c>
      <c r="AG72" s="955"/>
      <c r="AH72" s="955"/>
      <c r="AI72" s="955"/>
      <c r="AJ72" s="955"/>
      <c r="AK72" s="955" t="s">
        <v>599</v>
      </c>
      <c r="AL72" s="955"/>
      <c r="AM72" s="955"/>
      <c r="AN72" s="955"/>
      <c r="AO72" s="955"/>
      <c r="AP72" s="955">
        <v>500</v>
      </c>
      <c r="AQ72" s="955"/>
      <c r="AR72" s="955"/>
      <c r="AS72" s="955"/>
      <c r="AT72" s="955"/>
      <c r="AU72" s="955">
        <v>122</v>
      </c>
      <c r="AV72" s="955"/>
      <c r="AW72" s="955"/>
      <c r="AX72" s="955"/>
      <c r="AY72" s="955"/>
      <c r="AZ72" s="956"/>
      <c r="BA72" s="956"/>
      <c r="BB72" s="956"/>
      <c r="BC72" s="956"/>
      <c r="BD72" s="957"/>
      <c r="BE72" s="227"/>
      <c r="BF72" s="227"/>
      <c r="BG72" s="227"/>
      <c r="BH72" s="227"/>
      <c r="BI72" s="227"/>
      <c r="BJ72" s="227"/>
      <c r="BK72" s="227"/>
      <c r="BL72" s="227"/>
      <c r="BM72" s="227"/>
      <c r="BN72" s="227"/>
      <c r="BO72" s="227"/>
      <c r="BP72" s="227"/>
      <c r="BQ72" s="224">
        <v>66</v>
      </c>
      <c r="BR72" s="229"/>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16"/>
    </row>
    <row r="73" spans="1:131" ht="26.25" customHeight="1" x14ac:dyDescent="0.15">
      <c r="A73" s="224">
        <v>6</v>
      </c>
      <c r="B73" s="958"/>
      <c r="C73" s="959"/>
      <c r="D73" s="959"/>
      <c r="E73" s="959"/>
      <c r="F73" s="959"/>
      <c r="G73" s="959"/>
      <c r="H73" s="959"/>
      <c r="I73" s="959"/>
      <c r="J73" s="959"/>
      <c r="K73" s="959"/>
      <c r="L73" s="959"/>
      <c r="M73" s="959"/>
      <c r="N73" s="959"/>
      <c r="O73" s="959"/>
      <c r="P73" s="960"/>
      <c r="Q73" s="961"/>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AX73" s="955"/>
      <c r="AY73" s="955"/>
      <c r="AZ73" s="956"/>
      <c r="BA73" s="956"/>
      <c r="BB73" s="956"/>
      <c r="BC73" s="956"/>
      <c r="BD73" s="957"/>
      <c r="BE73" s="227"/>
      <c r="BF73" s="227"/>
      <c r="BG73" s="227"/>
      <c r="BH73" s="227"/>
      <c r="BI73" s="227"/>
      <c r="BJ73" s="227"/>
      <c r="BK73" s="227"/>
      <c r="BL73" s="227"/>
      <c r="BM73" s="227"/>
      <c r="BN73" s="227"/>
      <c r="BO73" s="227"/>
      <c r="BP73" s="227"/>
      <c r="BQ73" s="224">
        <v>67</v>
      </c>
      <c r="BR73" s="229"/>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16"/>
    </row>
    <row r="74" spans="1:131" ht="26.25" customHeight="1" x14ac:dyDescent="0.15">
      <c r="A74" s="224">
        <v>7</v>
      </c>
      <c r="B74" s="958"/>
      <c r="C74" s="959"/>
      <c r="D74" s="959"/>
      <c r="E74" s="959"/>
      <c r="F74" s="959"/>
      <c r="G74" s="959"/>
      <c r="H74" s="959"/>
      <c r="I74" s="959"/>
      <c r="J74" s="959"/>
      <c r="K74" s="959"/>
      <c r="L74" s="959"/>
      <c r="M74" s="959"/>
      <c r="N74" s="959"/>
      <c r="O74" s="959"/>
      <c r="P74" s="960"/>
      <c r="Q74" s="961"/>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AX74" s="955"/>
      <c r="AY74" s="955"/>
      <c r="AZ74" s="956"/>
      <c r="BA74" s="956"/>
      <c r="BB74" s="956"/>
      <c r="BC74" s="956"/>
      <c r="BD74" s="957"/>
      <c r="BE74" s="227"/>
      <c r="BF74" s="227"/>
      <c r="BG74" s="227"/>
      <c r="BH74" s="227"/>
      <c r="BI74" s="227"/>
      <c r="BJ74" s="227"/>
      <c r="BK74" s="227"/>
      <c r="BL74" s="227"/>
      <c r="BM74" s="227"/>
      <c r="BN74" s="227"/>
      <c r="BO74" s="227"/>
      <c r="BP74" s="227"/>
      <c r="BQ74" s="224">
        <v>68</v>
      </c>
      <c r="BR74" s="229"/>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16"/>
    </row>
    <row r="75" spans="1:131" ht="26.25" customHeight="1" x14ac:dyDescent="0.15">
      <c r="A75" s="224">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27"/>
      <c r="BF75" s="227"/>
      <c r="BG75" s="227"/>
      <c r="BH75" s="227"/>
      <c r="BI75" s="227"/>
      <c r="BJ75" s="227"/>
      <c r="BK75" s="227"/>
      <c r="BL75" s="227"/>
      <c r="BM75" s="227"/>
      <c r="BN75" s="227"/>
      <c r="BO75" s="227"/>
      <c r="BP75" s="227"/>
      <c r="BQ75" s="224">
        <v>69</v>
      </c>
      <c r="BR75" s="229"/>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16"/>
    </row>
    <row r="76" spans="1:131" ht="26.25" customHeight="1" x14ac:dyDescent="0.15">
      <c r="A76" s="224">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27"/>
      <c r="BF76" s="227"/>
      <c r="BG76" s="227"/>
      <c r="BH76" s="227"/>
      <c r="BI76" s="227"/>
      <c r="BJ76" s="227"/>
      <c r="BK76" s="227"/>
      <c r="BL76" s="227"/>
      <c r="BM76" s="227"/>
      <c r="BN76" s="227"/>
      <c r="BO76" s="227"/>
      <c r="BP76" s="227"/>
      <c r="BQ76" s="224">
        <v>70</v>
      </c>
      <c r="BR76" s="229"/>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16"/>
    </row>
    <row r="77" spans="1:131" ht="26.25" customHeight="1" x14ac:dyDescent="0.15">
      <c r="A77" s="224">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27"/>
      <c r="BF77" s="227"/>
      <c r="BG77" s="227"/>
      <c r="BH77" s="227"/>
      <c r="BI77" s="227"/>
      <c r="BJ77" s="227"/>
      <c r="BK77" s="227"/>
      <c r="BL77" s="227"/>
      <c r="BM77" s="227"/>
      <c r="BN77" s="227"/>
      <c r="BO77" s="227"/>
      <c r="BP77" s="227"/>
      <c r="BQ77" s="224">
        <v>71</v>
      </c>
      <c r="BR77" s="229"/>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16"/>
    </row>
    <row r="78" spans="1:131" ht="26.25" customHeight="1" x14ac:dyDescent="0.15">
      <c r="A78" s="224">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27"/>
      <c r="BF78" s="227"/>
      <c r="BG78" s="227"/>
      <c r="BH78" s="227"/>
      <c r="BI78" s="227"/>
      <c r="BJ78" s="216"/>
      <c r="BK78" s="216"/>
      <c r="BL78" s="216"/>
      <c r="BM78" s="216"/>
      <c r="BN78" s="216"/>
      <c r="BO78" s="227"/>
      <c r="BP78" s="227"/>
      <c r="BQ78" s="224">
        <v>72</v>
      </c>
      <c r="BR78" s="229"/>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16"/>
    </row>
    <row r="79" spans="1:131" ht="26.25" customHeight="1" x14ac:dyDescent="0.15">
      <c r="A79" s="224">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27"/>
      <c r="BF79" s="227"/>
      <c r="BG79" s="227"/>
      <c r="BH79" s="227"/>
      <c r="BI79" s="227"/>
      <c r="BJ79" s="216"/>
      <c r="BK79" s="216"/>
      <c r="BL79" s="216"/>
      <c r="BM79" s="216"/>
      <c r="BN79" s="216"/>
      <c r="BO79" s="227"/>
      <c r="BP79" s="227"/>
      <c r="BQ79" s="224">
        <v>73</v>
      </c>
      <c r="BR79" s="229"/>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16"/>
    </row>
    <row r="80" spans="1:131" ht="26.25" customHeight="1" x14ac:dyDescent="0.15">
      <c r="A80" s="224">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27"/>
      <c r="BF80" s="227"/>
      <c r="BG80" s="227"/>
      <c r="BH80" s="227"/>
      <c r="BI80" s="227"/>
      <c r="BJ80" s="227"/>
      <c r="BK80" s="227"/>
      <c r="BL80" s="227"/>
      <c r="BM80" s="227"/>
      <c r="BN80" s="227"/>
      <c r="BO80" s="227"/>
      <c r="BP80" s="227"/>
      <c r="BQ80" s="224">
        <v>74</v>
      </c>
      <c r="BR80" s="229"/>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16"/>
    </row>
    <row r="81" spans="1:131" ht="26.25" customHeight="1" x14ac:dyDescent="0.15">
      <c r="A81" s="224">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27"/>
      <c r="BF81" s="227"/>
      <c r="BG81" s="227"/>
      <c r="BH81" s="227"/>
      <c r="BI81" s="227"/>
      <c r="BJ81" s="227"/>
      <c r="BK81" s="227"/>
      <c r="BL81" s="227"/>
      <c r="BM81" s="227"/>
      <c r="BN81" s="227"/>
      <c r="BO81" s="227"/>
      <c r="BP81" s="227"/>
      <c r="BQ81" s="224">
        <v>75</v>
      </c>
      <c r="BR81" s="229"/>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16"/>
    </row>
    <row r="82" spans="1:131" ht="26.25" customHeight="1" x14ac:dyDescent="0.15">
      <c r="A82" s="224">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27"/>
      <c r="BF82" s="227"/>
      <c r="BG82" s="227"/>
      <c r="BH82" s="227"/>
      <c r="BI82" s="227"/>
      <c r="BJ82" s="227"/>
      <c r="BK82" s="227"/>
      <c r="BL82" s="227"/>
      <c r="BM82" s="227"/>
      <c r="BN82" s="227"/>
      <c r="BO82" s="227"/>
      <c r="BP82" s="227"/>
      <c r="BQ82" s="224">
        <v>76</v>
      </c>
      <c r="BR82" s="229"/>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16"/>
    </row>
    <row r="83" spans="1:131" ht="26.25" customHeight="1" x14ac:dyDescent="0.15">
      <c r="A83" s="224">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27"/>
      <c r="BF83" s="227"/>
      <c r="BG83" s="227"/>
      <c r="BH83" s="227"/>
      <c r="BI83" s="227"/>
      <c r="BJ83" s="227"/>
      <c r="BK83" s="227"/>
      <c r="BL83" s="227"/>
      <c r="BM83" s="227"/>
      <c r="BN83" s="227"/>
      <c r="BO83" s="227"/>
      <c r="BP83" s="227"/>
      <c r="BQ83" s="224">
        <v>77</v>
      </c>
      <c r="BR83" s="229"/>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16"/>
    </row>
    <row r="84" spans="1:131" ht="26.25" customHeight="1" x14ac:dyDescent="0.15">
      <c r="A84" s="224">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27"/>
      <c r="BF84" s="227"/>
      <c r="BG84" s="227"/>
      <c r="BH84" s="227"/>
      <c r="BI84" s="227"/>
      <c r="BJ84" s="227"/>
      <c r="BK84" s="227"/>
      <c r="BL84" s="227"/>
      <c r="BM84" s="227"/>
      <c r="BN84" s="227"/>
      <c r="BO84" s="227"/>
      <c r="BP84" s="227"/>
      <c r="BQ84" s="224">
        <v>78</v>
      </c>
      <c r="BR84" s="229"/>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16"/>
    </row>
    <row r="85" spans="1:131" ht="26.25" customHeight="1" x14ac:dyDescent="0.15">
      <c r="A85" s="224">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27"/>
      <c r="BF85" s="227"/>
      <c r="BG85" s="227"/>
      <c r="BH85" s="227"/>
      <c r="BI85" s="227"/>
      <c r="BJ85" s="227"/>
      <c r="BK85" s="227"/>
      <c r="BL85" s="227"/>
      <c r="BM85" s="227"/>
      <c r="BN85" s="227"/>
      <c r="BO85" s="227"/>
      <c r="BP85" s="227"/>
      <c r="BQ85" s="224">
        <v>79</v>
      </c>
      <c r="BR85" s="229"/>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16"/>
    </row>
    <row r="86" spans="1:131" ht="26.25" customHeight="1" x14ac:dyDescent="0.15">
      <c r="A86" s="224">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27"/>
      <c r="BF86" s="227"/>
      <c r="BG86" s="227"/>
      <c r="BH86" s="227"/>
      <c r="BI86" s="227"/>
      <c r="BJ86" s="227"/>
      <c r="BK86" s="227"/>
      <c r="BL86" s="227"/>
      <c r="BM86" s="227"/>
      <c r="BN86" s="227"/>
      <c r="BO86" s="227"/>
      <c r="BP86" s="227"/>
      <c r="BQ86" s="224">
        <v>80</v>
      </c>
      <c r="BR86" s="229"/>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16"/>
    </row>
    <row r="87" spans="1:131" ht="26.25" customHeight="1" x14ac:dyDescent="0.15">
      <c r="A87" s="23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27"/>
      <c r="BF87" s="227"/>
      <c r="BG87" s="227"/>
      <c r="BH87" s="227"/>
      <c r="BI87" s="227"/>
      <c r="BJ87" s="227"/>
      <c r="BK87" s="227"/>
      <c r="BL87" s="227"/>
      <c r="BM87" s="227"/>
      <c r="BN87" s="227"/>
      <c r="BO87" s="227"/>
      <c r="BP87" s="227"/>
      <c r="BQ87" s="224">
        <v>81</v>
      </c>
      <c r="BR87" s="229"/>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16"/>
    </row>
    <row r="88" spans="1:131" ht="26.25" customHeight="1" thickBot="1" x14ac:dyDescent="0.2">
      <c r="A88" s="226" t="s">
        <v>396</v>
      </c>
      <c r="B88" s="921" t="s">
        <v>435</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v>622</v>
      </c>
      <c r="AG88" s="943"/>
      <c r="AH88" s="943"/>
      <c r="AI88" s="943"/>
      <c r="AJ88" s="943"/>
      <c r="AK88" s="947"/>
      <c r="AL88" s="947"/>
      <c r="AM88" s="947"/>
      <c r="AN88" s="947"/>
      <c r="AO88" s="947"/>
      <c r="AP88" s="943">
        <v>601</v>
      </c>
      <c r="AQ88" s="943"/>
      <c r="AR88" s="943"/>
      <c r="AS88" s="943"/>
      <c r="AT88" s="943"/>
      <c r="AU88" s="943">
        <v>176</v>
      </c>
      <c r="AV88" s="943"/>
      <c r="AW88" s="943"/>
      <c r="AX88" s="943"/>
      <c r="AY88" s="943"/>
      <c r="AZ88" s="944"/>
      <c r="BA88" s="944"/>
      <c r="BB88" s="944"/>
      <c r="BC88" s="944"/>
      <c r="BD88" s="945"/>
      <c r="BE88" s="227"/>
      <c r="BF88" s="227"/>
      <c r="BG88" s="227"/>
      <c r="BH88" s="227"/>
      <c r="BI88" s="227"/>
      <c r="BJ88" s="227"/>
      <c r="BK88" s="227"/>
      <c r="BL88" s="227"/>
      <c r="BM88" s="227"/>
      <c r="BN88" s="227"/>
      <c r="BO88" s="227"/>
      <c r="BP88" s="227"/>
      <c r="BQ88" s="224">
        <v>82</v>
      </c>
      <c r="BR88" s="229"/>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396</v>
      </c>
      <c r="BR102" s="921" t="s">
        <v>436</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21"/>
      <c r="DW102" s="922"/>
      <c r="DX102" s="922"/>
      <c r="DY102" s="922"/>
      <c r="DZ102" s="923"/>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437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438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439</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440</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6" t="s">
        <v>441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442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25" customHeight="1" x14ac:dyDescent="0.15">
      <c r="A109" s="879" t="s">
        <v>443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444</v>
      </c>
      <c r="AB109" s="880"/>
      <c r="AC109" s="880"/>
      <c r="AD109" s="880"/>
      <c r="AE109" s="881"/>
      <c r="AF109" s="882" t="s">
        <v>445</v>
      </c>
      <c r="AG109" s="880"/>
      <c r="AH109" s="880"/>
      <c r="AI109" s="880"/>
      <c r="AJ109" s="881"/>
      <c r="AK109" s="882" t="s">
        <v>310</v>
      </c>
      <c r="AL109" s="880"/>
      <c r="AM109" s="880"/>
      <c r="AN109" s="880"/>
      <c r="AO109" s="881"/>
      <c r="AP109" s="882" t="s">
        <v>446</v>
      </c>
      <c r="AQ109" s="880"/>
      <c r="AR109" s="880"/>
      <c r="AS109" s="880"/>
      <c r="AT109" s="913"/>
      <c r="AU109" s="879" t="s">
        <v>443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444</v>
      </c>
      <c r="BR109" s="880"/>
      <c r="BS109" s="880"/>
      <c r="BT109" s="880"/>
      <c r="BU109" s="881"/>
      <c r="BV109" s="882" t="s">
        <v>445</v>
      </c>
      <c r="BW109" s="880"/>
      <c r="BX109" s="880"/>
      <c r="BY109" s="880"/>
      <c r="BZ109" s="881"/>
      <c r="CA109" s="882" t="s">
        <v>310</v>
      </c>
      <c r="CB109" s="880"/>
      <c r="CC109" s="880"/>
      <c r="CD109" s="880"/>
      <c r="CE109" s="881"/>
      <c r="CF109" s="920" t="s">
        <v>446</v>
      </c>
      <c r="CG109" s="920"/>
      <c r="CH109" s="920"/>
      <c r="CI109" s="920"/>
      <c r="CJ109" s="920"/>
      <c r="CK109" s="882" t="s">
        <v>447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444</v>
      </c>
      <c r="DH109" s="880"/>
      <c r="DI109" s="880"/>
      <c r="DJ109" s="880"/>
      <c r="DK109" s="881"/>
      <c r="DL109" s="882" t="s">
        <v>445</v>
      </c>
      <c r="DM109" s="880"/>
      <c r="DN109" s="880"/>
      <c r="DO109" s="880"/>
      <c r="DP109" s="881"/>
      <c r="DQ109" s="882" t="s">
        <v>310</v>
      </c>
      <c r="DR109" s="880"/>
      <c r="DS109" s="880"/>
      <c r="DT109" s="880"/>
      <c r="DU109" s="881"/>
      <c r="DV109" s="882" t="s">
        <v>446</v>
      </c>
      <c r="DW109" s="880"/>
      <c r="DX109" s="880"/>
      <c r="DY109" s="880"/>
      <c r="DZ109" s="913"/>
    </row>
    <row r="110" spans="1:131" s="216" customFormat="1" ht="26.25" customHeight="1" x14ac:dyDescent="0.15">
      <c r="A110" s="791" t="s">
        <v>448</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470944</v>
      </c>
      <c r="AB110" s="873"/>
      <c r="AC110" s="873"/>
      <c r="AD110" s="873"/>
      <c r="AE110" s="874"/>
      <c r="AF110" s="875">
        <v>586368</v>
      </c>
      <c r="AG110" s="873"/>
      <c r="AH110" s="873"/>
      <c r="AI110" s="873"/>
      <c r="AJ110" s="874"/>
      <c r="AK110" s="875">
        <v>596823</v>
      </c>
      <c r="AL110" s="873"/>
      <c r="AM110" s="873"/>
      <c r="AN110" s="873"/>
      <c r="AO110" s="874"/>
      <c r="AP110" s="876">
        <v>31.4</v>
      </c>
      <c r="AQ110" s="877"/>
      <c r="AR110" s="877"/>
      <c r="AS110" s="877"/>
      <c r="AT110" s="878"/>
      <c r="AU110" s="914" t="s">
        <v>72</v>
      </c>
      <c r="AV110" s="915"/>
      <c r="AW110" s="915"/>
      <c r="AX110" s="915"/>
      <c r="AY110" s="915"/>
      <c r="AZ110" s="844" t="s">
        <v>449</v>
      </c>
      <c r="BA110" s="792"/>
      <c r="BB110" s="792"/>
      <c r="BC110" s="792"/>
      <c r="BD110" s="792"/>
      <c r="BE110" s="792"/>
      <c r="BF110" s="792"/>
      <c r="BG110" s="792"/>
      <c r="BH110" s="792"/>
      <c r="BI110" s="792"/>
      <c r="BJ110" s="792"/>
      <c r="BK110" s="792"/>
      <c r="BL110" s="792"/>
      <c r="BM110" s="792"/>
      <c r="BN110" s="792"/>
      <c r="BO110" s="792"/>
      <c r="BP110" s="793"/>
      <c r="BQ110" s="845">
        <v>4909923</v>
      </c>
      <c r="BR110" s="826"/>
      <c r="BS110" s="826"/>
      <c r="BT110" s="826"/>
      <c r="BU110" s="826"/>
      <c r="BV110" s="826">
        <v>4842169</v>
      </c>
      <c r="BW110" s="826"/>
      <c r="BX110" s="826"/>
      <c r="BY110" s="826"/>
      <c r="BZ110" s="826"/>
      <c r="CA110" s="826">
        <v>4708561</v>
      </c>
      <c r="CB110" s="826"/>
      <c r="CC110" s="826"/>
      <c r="CD110" s="826"/>
      <c r="CE110" s="826"/>
      <c r="CF110" s="850">
        <v>247.7</v>
      </c>
      <c r="CG110" s="851"/>
      <c r="CH110" s="851"/>
      <c r="CI110" s="851"/>
      <c r="CJ110" s="851"/>
      <c r="CK110" s="910" t="s">
        <v>450</v>
      </c>
      <c r="CL110" s="803"/>
      <c r="CM110" s="844" t="s">
        <v>451</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420</v>
      </c>
      <c r="DH110" s="826"/>
      <c r="DI110" s="826"/>
      <c r="DJ110" s="826"/>
      <c r="DK110" s="826"/>
      <c r="DL110" s="826" t="s">
        <v>128</v>
      </c>
      <c r="DM110" s="826"/>
      <c r="DN110" s="826"/>
      <c r="DO110" s="826"/>
      <c r="DP110" s="826"/>
      <c r="DQ110" s="826" t="s">
        <v>420</v>
      </c>
      <c r="DR110" s="826"/>
      <c r="DS110" s="826"/>
      <c r="DT110" s="826"/>
      <c r="DU110" s="826"/>
      <c r="DV110" s="827" t="s">
        <v>452</v>
      </c>
      <c r="DW110" s="827"/>
      <c r="DX110" s="827"/>
      <c r="DY110" s="827"/>
      <c r="DZ110" s="828"/>
    </row>
    <row r="111" spans="1:131" s="216" customFormat="1" ht="26.25" customHeight="1" x14ac:dyDescent="0.15">
      <c r="A111" s="758" t="s">
        <v>453</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420</v>
      </c>
      <c r="AB111" s="903"/>
      <c r="AC111" s="903"/>
      <c r="AD111" s="903"/>
      <c r="AE111" s="904"/>
      <c r="AF111" s="905" t="s">
        <v>420</v>
      </c>
      <c r="AG111" s="903"/>
      <c r="AH111" s="903"/>
      <c r="AI111" s="903"/>
      <c r="AJ111" s="904"/>
      <c r="AK111" s="905" t="s">
        <v>452</v>
      </c>
      <c r="AL111" s="903"/>
      <c r="AM111" s="903"/>
      <c r="AN111" s="903"/>
      <c r="AO111" s="904"/>
      <c r="AP111" s="906" t="s">
        <v>420</v>
      </c>
      <c r="AQ111" s="907"/>
      <c r="AR111" s="907"/>
      <c r="AS111" s="907"/>
      <c r="AT111" s="908"/>
      <c r="AU111" s="916"/>
      <c r="AV111" s="917"/>
      <c r="AW111" s="917"/>
      <c r="AX111" s="917"/>
      <c r="AY111" s="917"/>
      <c r="AZ111" s="799" t="s">
        <v>454</v>
      </c>
      <c r="BA111" s="736"/>
      <c r="BB111" s="736"/>
      <c r="BC111" s="736"/>
      <c r="BD111" s="736"/>
      <c r="BE111" s="736"/>
      <c r="BF111" s="736"/>
      <c r="BG111" s="736"/>
      <c r="BH111" s="736"/>
      <c r="BI111" s="736"/>
      <c r="BJ111" s="736"/>
      <c r="BK111" s="736"/>
      <c r="BL111" s="736"/>
      <c r="BM111" s="736"/>
      <c r="BN111" s="736"/>
      <c r="BO111" s="736"/>
      <c r="BP111" s="737"/>
      <c r="BQ111" s="800" t="s">
        <v>420</v>
      </c>
      <c r="BR111" s="801"/>
      <c r="BS111" s="801"/>
      <c r="BT111" s="801"/>
      <c r="BU111" s="801"/>
      <c r="BV111" s="801" t="s">
        <v>420</v>
      </c>
      <c r="BW111" s="801"/>
      <c r="BX111" s="801"/>
      <c r="BY111" s="801"/>
      <c r="BZ111" s="801"/>
      <c r="CA111" s="801" t="s">
        <v>420</v>
      </c>
      <c r="CB111" s="801"/>
      <c r="CC111" s="801"/>
      <c r="CD111" s="801"/>
      <c r="CE111" s="801"/>
      <c r="CF111" s="859" t="s">
        <v>425</v>
      </c>
      <c r="CG111" s="860"/>
      <c r="CH111" s="860"/>
      <c r="CI111" s="860"/>
      <c r="CJ111" s="860"/>
      <c r="CK111" s="911"/>
      <c r="CL111" s="805"/>
      <c r="CM111" s="799" t="s">
        <v>455</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452</v>
      </c>
      <c r="DH111" s="801"/>
      <c r="DI111" s="801"/>
      <c r="DJ111" s="801"/>
      <c r="DK111" s="801"/>
      <c r="DL111" s="801" t="s">
        <v>128</v>
      </c>
      <c r="DM111" s="801"/>
      <c r="DN111" s="801"/>
      <c r="DO111" s="801"/>
      <c r="DP111" s="801"/>
      <c r="DQ111" s="801" t="s">
        <v>425</v>
      </c>
      <c r="DR111" s="801"/>
      <c r="DS111" s="801"/>
      <c r="DT111" s="801"/>
      <c r="DU111" s="801"/>
      <c r="DV111" s="778" t="s">
        <v>128</v>
      </c>
      <c r="DW111" s="778"/>
      <c r="DX111" s="778"/>
      <c r="DY111" s="778"/>
      <c r="DZ111" s="779"/>
    </row>
    <row r="112" spans="1:131" s="216" customFormat="1" ht="26.25" customHeight="1" x14ac:dyDescent="0.15">
      <c r="A112" s="896" t="s">
        <v>456</v>
      </c>
      <c r="B112" s="897"/>
      <c r="C112" s="736" t="s">
        <v>457</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420</v>
      </c>
      <c r="AB112" s="764"/>
      <c r="AC112" s="764"/>
      <c r="AD112" s="764"/>
      <c r="AE112" s="765"/>
      <c r="AF112" s="766" t="s">
        <v>452</v>
      </c>
      <c r="AG112" s="764"/>
      <c r="AH112" s="764"/>
      <c r="AI112" s="764"/>
      <c r="AJ112" s="765"/>
      <c r="AK112" s="766" t="s">
        <v>452</v>
      </c>
      <c r="AL112" s="764"/>
      <c r="AM112" s="764"/>
      <c r="AN112" s="764"/>
      <c r="AO112" s="765"/>
      <c r="AP112" s="808" t="s">
        <v>452</v>
      </c>
      <c r="AQ112" s="809"/>
      <c r="AR112" s="809"/>
      <c r="AS112" s="809"/>
      <c r="AT112" s="810"/>
      <c r="AU112" s="916"/>
      <c r="AV112" s="917"/>
      <c r="AW112" s="917"/>
      <c r="AX112" s="917"/>
      <c r="AY112" s="917"/>
      <c r="AZ112" s="799" t="s">
        <v>458</v>
      </c>
      <c r="BA112" s="736"/>
      <c r="BB112" s="736"/>
      <c r="BC112" s="736"/>
      <c r="BD112" s="736"/>
      <c r="BE112" s="736"/>
      <c r="BF112" s="736"/>
      <c r="BG112" s="736"/>
      <c r="BH112" s="736"/>
      <c r="BI112" s="736"/>
      <c r="BJ112" s="736"/>
      <c r="BK112" s="736"/>
      <c r="BL112" s="736"/>
      <c r="BM112" s="736"/>
      <c r="BN112" s="736"/>
      <c r="BO112" s="736"/>
      <c r="BP112" s="737"/>
      <c r="BQ112" s="800">
        <v>1162697</v>
      </c>
      <c r="BR112" s="801"/>
      <c r="BS112" s="801"/>
      <c r="BT112" s="801"/>
      <c r="BU112" s="801"/>
      <c r="BV112" s="801">
        <v>1190688</v>
      </c>
      <c r="BW112" s="801"/>
      <c r="BX112" s="801"/>
      <c r="BY112" s="801"/>
      <c r="BZ112" s="801"/>
      <c r="CA112" s="801">
        <v>1179358</v>
      </c>
      <c r="CB112" s="801"/>
      <c r="CC112" s="801"/>
      <c r="CD112" s="801"/>
      <c r="CE112" s="801"/>
      <c r="CF112" s="859">
        <v>62</v>
      </c>
      <c r="CG112" s="860"/>
      <c r="CH112" s="860"/>
      <c r="CI112" s="860"/>
      <c r="CJ112" s="860"/>
      <c r="CK112" s="911"/>
      <c r="CL112" s="805"/>
      <c r="CM112" s="799" t="s">
        <v>459</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452</v>
      </c>
      <c r="DH112" s="801"/>
      <c r="DI112" s="801"/>
      <c r="DJ112" s="801"/>
      <c r="DK112" s="801"/>
      <c r="DL112" s="801" t="s">
        <v>452</v>
      </c>
      <c r="DM112" s="801"/>
      <c r="DN112" s="801"/>
      <c r="DO112" s="801"/>
      <c r="DP112" s="801"/>
      <c r="DQ112" s="801" t="s">
        <v>452</v>
      </c>
      <c r="DR112" s="801"/>
      <c r="DS112" s="801"/>
      <c r="DT112" s="801"/>
      <c r="DU112" s="801"/>
      <c r="DV112" s="778" t="s">
        <v>420</v>
      </c>
      <c r="DW112" s="778"/>
      <c r="DX112" s="778"/>
      <c r="DY112" s="778"/>
      <c r="DZ112" s="779"/>
    </row>
    <row r="113" spans="1:130" s="216" customFormat="1" ht="26.25" customHeight="1" x14ac:dyDescent="0.15">
      <c r="A113" s="898"/>
      <c r="B113" s="899"/>
      <c r="C113" s="736" t="s">
        <v>460</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107789</v>
      </c>
      <c r="AB113" s="903"/>
      <c r="AC113" s="903"/>
      <c r="AD113" s="903"/>
      <c r="AE113" s="904"/>
      <c r="AF113" s="905">
        <v>103556</v>
      </c>
      <c r="AG113" s="903"/>
      <c r="AH113" s="903"/>
      <c r="AI113" s="903"/>
      <c r="AJ113" s="904"/>
      <c r="AK113" s="905">
        <v>109147</v>
      </c>
      <c r="AL113" s="903"/>
      <c r="AM113" s="903"/>
      <c r="AN113" s="903"/>
      <c r="AO113" s="904"/>
      <c r="AP113" s="906">
        <v>5.7</v>
      </c>
      <c r="AQ113" s="907"/>
      <c r="AR113" s="907"/>
      <c r="AS113" s="907"/>
      <c r="AT113" s="908"/>
      <c r="AU113" s="916"/>
      <c r="AV113" s="917"/>
      <c r="AW113" s="917"/>
      <c r="AX113" s="917"/>
      <c r="AY113" s="917"/>
      <c r="AZ113" s="799" t="s">
        <v>461</v>
      </c>
      <c r="BA113" s="736"/>
      <c r="BB113" s="736"/>
      <c r="BC113" s="736"/>
      <c r="BD113" s="736"/>
      <c r="BE113" s="736"/>
      <c r="BF113" s="736"/>
      <c r="BG113" s="736"/>
      <c r="BH113" s="736"/>
      <c r="BI113" s="736"/>
      <c r="BJ113" s="736"/>
      <c r="BK113" s="736"/>
      <c r="BL113" s="736"/>
      <c r="BM113" s="736"/>
      <c r="BN113" s="736"/>
      <c r="BO113" s="736"/>
      <c r="BP113" s="737"/>
      <c r="BQ113" s="800">
        <v>180073</v>
      </c>
      <c r="BR113" s="801"/>
      <c r="BS113" s="801"/>
      <c r="BT113" s="801"/>
      <c r="BU113" s="801"/>
      <c r="BV113" s="801">
        <v>212996</v>
      </c>
      <c r="BW113" s="801"/>
      <c r="BX113" s="801"/>
      <c r="BY113" s="801"/>
      <c r="BZ113" s="801"/>
      <c r="CA113" s="801">
        <v>173972</v>
      </c>
      <c r="CB113" s="801"/>
      <c r="CC113" s="801"/>
      <c r="CD113" s="801"/>
      <c r="CE113" s="801"/>
      <c r="CF113" s="859">
        <v>9.1999999999999993</v>
      </c>
      <c r="CG113" s="860"/>
      <c r="CH113" s="860"/>
      <c r="CI113" s="860"/>
      <c r="CJ113" s="860"/>
      <c r="CK113" s="911"/>
      <c r="CL113" s="805"/>
      <c r="CM113" s="799" t="s">
        <v>462</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420</v>
      </c>
      <c r="DH113" s="764"/>
      <c r="DI113" s="764"/>
      <c r="DJ113" s="764"/>
      <c r="DK113" s="765"/>
      <c r="DL113" s="766" t="s">
        <v>420</v>
      </c>
      <c r="DM113" s="764"/>
      <c r="DN113" s="764"/>
      <c r="DO113" s="764"/>
      <c r="DP113" s="765"/>
      <c r="DQ113" s="766" t="s">
        <v>452</v>
      </c>
      <c r="DR113" s="764"/>
      <c r="DS113" s="764"/>
      <c r="DT113" s="764"/>
      <c r="DU113" s="765"/>
      <c r="DV113" s="808" t="s">
        <v>420</v>
      </c>
      <c r="DW113" s="809"/>
      <c r="DX113" s="809"/>
      <c r="DY113" s="809"/>
      <c r="DZ113" s="810"/>
    </row>
    <row r="114" spans="1:130" s="216" customFormat="1" ht="26.25" customHeight="1" x14ac:dyDescent="0.15">
      <c r="A114" s="898"/>
      <c r="B114" s="899"/>
      <c r="C114" s="736" t="s">
        <v>463</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19595</v>
      </c>
      <c r="AB114" s="764"/>
      <c r="AC114" s="764"/>
      <c r="AD114" s="764"/>
      <c r="AE114" s="765"/>
      <c r="AF114" s="766">
        <v>19853</v>
      </c>
      <c r="AG114" s="764"/>
      <c r="AH114" s="764"/>
      <c r="AI114" s="764"/>
      <c r="AJ114" s="765"/>
      <c r="AK114" s="766">
        <v>20603</v>
      </c>
      <c r="AL114" s="764"/>
      <c r="AM114" s="764"/>
      <c r="AN114" s="764"/>
      <c r="AO114" s="765"/>
      <c r="AP114" s="808">
        <v>1.1000000000000001</v>
      </c>
      <c r="AQ114" s="809"/>
      <c r="AR114" s="809"/>
      <c r="AS114" s="809"/>
      <c r="AT114" s="810"/>
      <c r="AU114" s="916"/>
      <c r="AV114" s="917"/>
      <c r="AW114" s="917"/>
      <c r="AX114" s="917"/>
      <c r="AY114" s="917"/>
      <c r="AZ114" s="799" t="s">
        <v>464</v>
      </c>
      <c r="BA114" s="736"/>
      <c r="BB114" s="736"/>
      <c r="BC114" s="736"/>
      <c r="BD114" s="736"/>
      <c r="BE114" s="736"/>
      <c r="BF114" s="736"/>
      <c r="BG114" s="736"/>
      <c r="BH114" s="736"/>
      <c r="BI114" s="736"/>
      <c r="BJ114" s="736"/>
      <c r="BK114" s="736"/>
      <c r="BL114" s="736"/>
      <c r="BM114" s="736"/>
      <c r="BN114" s="736"/>
      <c r="BO114" s="736"/>
      <c r="BP114" s="737"/>
      <c r="BQ114" s="800">
        <v>325462</v>
      </c>
      <c r="BR114" s="801"/>
      <c r="BS114" s="801"/>
      <c r="BT114" s="801"/>
      <c r="BU114" s="801"/>
      <c r="BV114" s="801">
        <v>337491</v>
      </c>
      <c r="BW114" s="801"/>
      <c r="BX114" s="801"/>
      <c r="BY114" s="801"/>
      <c r="BZ114" s="801"/>
      <c r="CA114" s="801">
        <v>310475</v>
      </c>
      <c r="CB114" s="801"/>
      <c r="CC114" s="801"/>
      <c r="CD114" s="801"/>
      <c r="CE114" s="801"/>
      <c r="CF114" s="859">
        <v>16.3</v>
      </c>
      <c r="CG114" s="860"/>
      <c r="CH114" s="860"/>
      <c r="CI114" s="860"/>
      <c r="CJ114" s="860"/>
      <c r="CK114" s="911"/>
      <c r="CL114" s="805"/>
      <c r="CM114" s="799" t="s">
        <v>465</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425</v>
      </c>
      <c r="DH114" s="764"/>
      <c r="DI114" s="764"/>
      <c r="DJ114" s="764"/>
      <c r="DK114" s="765"/>
      <c r="DL114" s="766" t="s">
        <v>420</v>
      </c>
      <c r="DM114" s="764"/>
      <c r="DN114" s="764"/>
      <c r="DO114" s="764"/>
      <c r="DP114" s="765"/>
      <c r="DQ114" s="766" t="s">
        <v>425</v>
      </c>
      <c r="DR114" s="764"/>
      <c r="DS114" s="764"/>
      <c r="DT114" s="764"/>
      <c r="DU114" s="765"/>
      <c r="DV114" s="808" t="s">
        <v>420</v>
      </c>
      <c r="DW114" s="809"/>
      <c r="DX114" s="809"/>
      <c r="DY114" s="809"/>
      <c r="DZ114" s="810"/>
    </row>
    <row r="115" spans="1:130" s="216" customFormat="1" ht="26.25" customHeight="1" x14ac:dyDescent="0.15">
      <c r="A115" s="898"/>
      <c r="B115" s="899"/>
      <c r="C115" s="736" t="s">
        <v>466</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t="s">
        <v>128</v>
      </c>
      <c r="AB115" s="903"/>
      <c r="AC115" s="903"/>
      <c r="AD115" s="903"/>
      <c r="AE115" s="904"/>
      <c r="AF115" s="905" t="s">
        <v>452</v>
      </c>
      <c r="AG115" s="903"/>
      <c r="AH115" s="903"/>
      <c r="AI115" s="903"/>
      <c r="AJ115" s="904"/>
      <c r="AK115" s="905" t="s">
        <v>425</v>
      </c>
      <c r="AL115" s="903"/>
      <c r="AM115" s="903"/>
      <c r="AN115" s="903"/>
      <c r="AO115" s="904"/>
      <c r="AP115" s="906" t="s">
        <v>420</v>
      </c>
      <c r="AQ115" s="907"/>
      <c r="AR115" s="907"/>
      <c r="AS115" s="907"/>
      <c r="AT115" s="908"/>
      <c r="AU115" s="916"/>
      <c r="AV115" s="917"/>
      <c r="AW115" s="917"/>
      <c r="AX115" s="917"/>
      <c r="AY115" s="917"/>
      <c r="AZ115" s="799" t="s">
        <v>467</v>
      </c>
      <c r="BA115" s="736"/>
      <c r="BB115" s="736"/>
      <c r="BC115" s="736"/>
      <c r="BD115" s="736"/>
      <c r="BE115" s="736"/>
      <c r="BF115" s="736"/>
      <c r="BG115" s="736"/>
      <c r="BH115" s="736"/>
      <c r="BI115" s="736"/>
      <c r="BJ115" s="736"/>
      <c r="BK115" s="736"/>
      <c r="BL115" s="736"/>
      <c r="BM115" s="736"/>
      <c r="BN115" s="736"/>
      <c r="BO115" s="736"/>
      <c r="BP115" s="737"/>
      <c r="BQ115" s="800" t="s">
        <v>420</v>
      </c>
      <c r="BR115" s="801"/>
      <c r="BS115" s="801"/>
      <c r="BT115" s="801"/>
      <c r="BU115" s="801"/>
      <c r="BV115" s="801" t="s">
        <v>425</v>
      </c>
      <c r="BW115" s="801"/>
      <c r="BX115" s="801"/>
      <c r="BY115" s="801"/>
      <c r="BZ115" s="801"/>
      <c r="CA115" s="801" t="s">
        <v>420</v>
      </c>
      <c r="CB115" s="801"/>
      <c r="CC115" s="801"/>
      <c r="CD115" s="801"/>
      <c r="CE115" s="801"/>
      <c r="CF115" s="859" t="s">
        <v>128</v>
      </c>
      <c r="CG115" s="860"/>
      <c r="CH115" s="860"/>
      <c r="CI115" s="860"/>
      <c r="CJ115" s="860"/>
      <c r="CK115" s="911"/>
      <c r="CL115" s="805"/>
      <c r="CM115" s="799" t="s">
        <v>468</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128</v>
      </c>
      <c r="DH115" s="764"/>
      <c r="DI115" s="764"/>
      <c r="DJ115" s="764"/>
      <c r="DK115" s="765"/>
      <c r="DL115" s="766" t="s">
        <v>452</v>
      </c>
      <c r="DM115" s="764"/>
      <c r="DN115" s="764"/>
      <c r="DO115" s="764"/>
      <c r="DP115" s="765"/>
      <c r="DQ115" s="766" t="s">
        <v>452</v>
      </c>
      <c r="DR115" s="764"/>
      <c r="DS115" s="764"/>
      <c r="DT115" s="764"/>
      <c r="DU115" s="765"/>
      <c r="DV115" s="808" t="s">
        <v>425</v>
      </c>
      <c r="DW115" s="809"/>
      <c r="DX115" s="809"/>
      <c r="DY115" s="809"/>
      <c r="DZ115" s="810"/>
    </row>
    <row r="116" spans="1:130" s="216" customFormat="1" ht="26.25" customHeight="1" x14ac:dyDescent="0.15">
      <c r="A116" s="900"/>
      <c r="B116" s="901"/>
      <c r="C116" s="823" t="s">
        <v>469</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v>100</v>
      </c>
      <c r="AB116" s="764"/>
      <c r="AC116" s="764"/>
      <c r="AD116" s="764"/>
      <c r="AE116" s="765"/>
      <c r="AF116" s="766">
        <v>149</v>
      </c>
      <c r="AG116" s="764"/>
      <c r="AH116" s="764"/>
      <c r="AI116" s="764"/>
      <c r="AJ116" s="765"/>
      <c r="AK116" s="766">
        <v>72</v>
      </c>
      <c r="AL116" s="764"/>
      <c r="AM116" s="764"/>
      <c r="AN116" s="764"/>
      <c r="AO116" s="765"/>
      <c r="AP116" s="808">
        <v>0</v>
      </c>
      <c r="AQ116" s="809"/>
      <c r="AR116" s="809"/>
      <c r="AS116" s="809"/>
      <c r="AT116" s="810"/>
      <c r="AU116" s="916"/>
      <c r="AV116" s="917"/>
      <c r="AW116" s="917"/>
      <c r="AX116" s="917"/>
      <c r="AY116" s="917"/>
      <c r="AZ116" s="893" t="s">
        <v>470</v>
      </c>
      <c r="BA116" s="894"/>
      <c r="BB116" s="894"/>
      <c r="BC116" s="894"/>
      <c r="BD116" s="894"/>
      <c r="BE116" s="894"/>
      <c r="BF116" s="894"/>
      <c r="BG116" s="894"/>
      <c r="BH116" s="894"/>
      <c r="BI116" s="894"/>
      <c r="BJ116" s="894"/>
      <c r="BK116" s="894"/>
      <c r="BL116" s="894"/>
      <c r="BM116" s="894"/>
      <c r="BN116" s="894"/>
      <c r="BO116" s="894"/>
      <c r="BP116" s="895"/>
      <c r="BQ116" s="800" t="s">
        <v>420</v>
      </c>
      <c r="BR116" s="801"/>
      <c r="BS116" s="801"/>
      <c r="BT116" s="801"/>
      <c r="BU116" s="801"/>
      <c r="BV116" s="801" t="s">
        <v>420</v>
      </c>
      <c r="BW116" s="801"/>
      <c r="BX116" s="801"/>
      <c r="BY116" s="801"/>
      <c r="BZ116" s="801"/>
      <c r="CA116" s="801" t="s">
        <v>452</v>
      </c>
      <c r="CB116" s="801"/>
      <c r="CC116" s="801"/>
      <c r="CD116" s="801"/>
      <c r="CE116" s="801"/>
      <c r="CF116" s="859" t="s">
        <v>452</v>
      </c>
      <c r="CG116" s="860"/>
      <c r="CH116" s="860"/>
      <c r="CI116" s="860"/>
      <c r="CJ116" s="860"/>
      <c r="CK116" s="911"/>
      <c r="CL116" s="805"/>
      <c r="CM116" s="799" t="s">
        <v>471</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452</v>
      </c>
      <c r="DH116" s="764"/>
      <c r="DI116" s="764"/>
      <c r="DJ116" s="764"/>
      <c r="DK116" s="765"/>
      <c r="DL116" s="766" t="s">
        <v>420</v>
      </c>
      <c r="DM116" s="764"/>
      <c r="DN116" s="764"/>
      <c r="DO116" s="764"/>
      <c r="DP116" s="765"/>
      <c r="DQ116" s="766" t="s">
        <v>452</v>
      </c>
      <c r="DR116" s="764"/>
      <c r="DS116" s="764"/>
      <c r="DT116" s="764"/>
      <c r="DU116" s="765"/>
      <c r="DV116" s="808" t="s">
        <v>425</v>
      </c>
      <c r="DW116" s="809"/>
      <c r="DX116" s="809"/>
      <c r="DY116" s="809"/>
      <c r="DZ116" s="810"/>
    </row>
    <row r="117" spans="1:130" s="216" customFormat="1" ht="26.25" customHeight="1" x14ac:dyDescent="0.15">
      <c r="A117" s="87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472</v>
      </c>
      <c r="Z117" s="881"/>
      <c r="AA117" s="886">
        <v>598428</v>
      </c>
      <c r="AB117" s="887"/>
      <c r="AC117" s="887"/>
      <c r="AD117" s="887"/>
      <c r="AE117" s="888"/>
      <c r="AF117" s="889">
        <v>709926</v>
      </c>
      <c r="AG117" s="887"/>
      <c r="AH117" s="887"/>
      <c r="AI117" s="887"/>
      <c r="AJ117" s="888"/>
      <c r="AK117" s="889">
        <v>726645</v>
      </c>
      <c r="AL117" s="887"/>
      <c r="AM117" s="887"/>
      <c r="AN117" s="887"/>
      <c r="AO117" s="888"/>
      <c r="AP117" s="890"/>
      <c r="AQ117" s="891"/>
      <c r="AR117" s="891"/>
      <c r="AS117" s="891"/>
      <c r="AT117" s="892"/>
      <c r="AU117" s="916"/>
      <c r="AV117" s="917"/>
      <c r="AW117" s="917"/>
      <c r="AX117" s="917"/>
      <c r="AY117" s="917"/>
      <c r="AZ117" s="847" t="s">
        <v>473</v>
      </c>
      <c r="BA117" s="848"/>
      <c r="BB117" s="848"/>
      <c r="BC117" s="848"/>
      <c r="BD117" s="848"/>
      <c r="BE117" s="848"/>
      <c r="BF117" s="848"/>
      <c r="BG117" s="848"/>
      <c r="BH117" s="848"/>
      <c r="BI117" s="848"/>
      <c r="BJ117" s="848"/>
      <c r="BK117" s="848"/>
      <c r="BL117" s="848"/>
      <c r="BM117" s="848"/>
      <c r="BN117" s="848"/>
      <c r="BO117" s="848"/>
      <c r="BP117" s="849"/>
      <c r="BQ117" s="800" t="s">
        <v>474</v>
      </c>
      <c r="BR117" s="801"/>
      <c r="BS117" s="801"/>
      <c r="BT117" s="801"/>
      <c r="BU117" s="801"/>
      <c r="BV117" s="801" t="s">
        <v>128</v>
      </c>
      <c r="BW117" s="801"/>
      <c r="BX117" s="801"/>
      <c r="BY117" s="801"/>
      <c r="BZ117" s="801"/>
      <c r="CA117" s="801" t="s">
        <v>474</v>
      </c>
      <c r="CB117" s="801"/>
      <c r="CC117" s="801"/>
      <c r="CD117" s="801"/>
      <c r="CE117" s="801"/>
      <c r="CF117" s="859" t="s">
        <v>474</v>
      </c>
      <c r="CG117" s="860"/>
      <c r="CH117" s="860"/>
      <c r="CI117" s="860"/>
      <c r="CJ117" s="860"/>
      <c r="CK117" s="911"/>
      <c r="CL117" s="805"/>
      <c r="CM117" s="799" t="s">
        <v>475</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128</v>
      </c>
      <c r="DH117" s="764"/>
      <c r="DI117" s="764"/>
      <c r="DJ117" s="764"/>
      <c r="DK117" s="765"/>
      <c r="DL117" s="766" t="s">
        <v>128</v>
      </c>
      <c r="DM117" s="764"/>
      <c r="DN117" s="764"/>
      <c r="DO117" s="764"/>
      <c r="DP117" s="765"/>
      <c r="DQ117" s="766" t="s">
        <v>128</v>
      </c>
      <c r="DR117" s="764"/>
      <c r="DS117" s="764"/>
      <c r="DT117" s="764"/>
      <c r="DU117" s="765"/>
      <c r="DV117" s="808" t="s">
        <v>474</v>
      </c>
      <c r="DW117" s="809"/>
      <c r="DX117" s="809"/>
      <c r="DY117" s="809"/>
      <c r="DZ117" s="810"/>
    </row>
    <row r="118" spans="1:130" s="216" customFormat="1" ht="26.25" customHeight="1" x14ac:dyDescent="0.15">
      <c r="A118" s="879" t="s">
        <v>447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444</v>
      </c>
      <c r="AB118" s="880"/>
      <c r="AC118" s="880"/>
      <c r="AD118" s="880"/>
      <c r="AE118" s="881"/>
      <c r="AF118" s="882" t="s">
        <v>445</v>
      </c>
      <c r="AG118" s="880"/>
      <c r="AH118" s="880"/>
      <c r="AI118" s="880"/>
      <c r="AJ118" s="881"/>
      <c r="AK118" s="882" t="s">
        <v>310</v>
      </c>
      <c r="AL118" s="880"/>
      <c r="AM118" s="880"/>
      <c r="AN118" s="880"/>
      <c r="AO118" s="881"/>
      <c r="AP118" s="883" t="s">
        <v>446</v>
      </c>
      <c r="AQ118" s="884"/>
      <c r="AR118" s="884"/>
      <c r="AS118" s="884"/>
      <c r="AT118" s="885"/>
      <c r="AU118" s="916"/>
      <c r="AV118" s="917"/>
      <c r="AW118" s="917"/>
      <c r="AX118" s="917"/>
      <c r="AY118" s="917"/>
      <c r="AZ118" s="822" t="s">
        <v>476</v>
      </c>
      <c r="BA118" s="823"/>
      <c r="BB118" s="823"/>
      <c r="BC118" s="823"/>
      <c r="BD118" s="823"/>
      <c r="BE118" s="823"/>
      <c r="BF118" s="823"/>
      <c r="BG118" s="823"/>
      <c r="BH118" s="823"/>
      <c r="BI118" s="823"/>
      <c r="BJ118" s="823"/>
      <c r="BK118" s="823"/>
      <c r="BL118" s="823"/>
      <c r="BM118" s="823"/>
      <c r="BN118" s="823"/>
      <c r="BO118" s="823"/>
      <c r="BP118" s="824"/>
      <c r="BQ118" s="863" t="s">
        <v>128</v>
      </c>
      <c r="BR118" s="829"/>
      <c r="BS118" s="829"/>
      <c r="BT118" s="829"/>
      <c r="BU118" s="829"/>
      <c r="BV118" s="829" t="s">
        <v>128</v>
      </c>
      <c r="BW118" s="829"/>
      <c r="BX118" s="829"/>
      <c r="BY118" s="829"/>
      <c r="BZ118" s="829"/>
      <c r="CA118" s="829" t="s">
        <v>477</v>
      </c>
      <c r="CB118" s="829"/>
      <c r="CC118" s="829"/>
      <c r="CD118" s="829"/>
      <c r="CE118" s="829"/>
      <c r="CF118" s="859" t="s">
        <v>478</v>
      </c>
      <c r="CG118" s="860"/>
      <c r="CH118" s="860"/>
      <c r="CI118" s="860"/>
      <c r="CJ118" s="860"/>
      <c r="CK118" s="911"/>
      <c r="CL118" s="805"/>
      <c r="CM118" s="799" t="s">
        <v>479</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474</v>
      </c>
      <c r="DH118" s="764"/>
      <c r="DI118" s="764"/>
      <c r="DJ118" s="764"/>
      <c r="DK118" s="765"/>
      <c r="DL118" s="766" t="s">
        <v>474</v>
      </c>
      <c r="DM118" s="764"/>
      <c r="DN118" s="764"/>
      <c r="DO118" s="764"/>
      <c r="DP118" s="765"/>
      <c r="DQ118" s="766" t="s">
        <v>128</v>
      </c>
      <c r="DR118" s="764"/>
      <c r="DS118" s="764"/>
      <c r="DT118" s="764"/>
      <c r="DU118" s="765"/>
      <c r="DV118" s="808" t="s">
        <v>480</v>
      </c>
      <c r="DW118" s="809"/>
      <c r="DX118" s="809"/>
      <c r="DY118" s="809"/>
      <c r="DZ118" s="810"/>
    </row>
    <row r="119" spans="1:130" s="216" customFormat="1" ht="26.25" customHeight="1" x14ac:dyDescent="0.15">
      <c r="A119" s="802" t="s">
        <v>450</v>
      </c>
      <c r="B119" s="803"/>
      <c r="C119" s="844" t="s">
        <v>451</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128</v>
      </c>
      <c r="AB119" s="873"/>
      <c r="AC119" s="873"/>
      <c r="AD119" s="873"/>
      <c r="AE119" s="874"/>
      <c r="AF119" s="875" t="s">
        <v>478</v>
      </c>
      <c r="AG119" s="873"/>
      <c r="AH119" s="873"/>
      <c r="AI119" s="873"/>
      <c r="AJ119" s="874"/>
      <c r="AK119" s="875" t="s">
        <v>481</v>
      </c>
      <c r="AL119" s="873"/>
      <c r="AM119" s="873"/>
      <c r="AN119" s="873"/>
      <c r="AO119" s="874"/>
      <c r="AP119" s="876" t="s">
        <v>128</v>
      </c>
      <c r="AQ119" s="877"/>
      <c r="AR119" s="877"/>
      <c r="AS119" s="877"/>
      <c r="AT119" s="878"/>
      <c r="AU119" s="918"/>
      <c r="AV119" s="919"/>
      <c r="AW119" s="919"/>
      <c r="AX119" s="919"/>
      <c r="AY119" s="919"/>
      <c r="AZ119" s="237" t="s">
        <v>191</v>
      </c>
      <c r="BA119" s="237"/>
      <c r="BB119" s="237"/>
      <c r="BC119" s="237"/>
      <c r="BD119" s="237"/>
      <c r="BE119" s="237"/>
      <c r="BF119" s="237"/>
      <c r="BG119" s="237"/>
      <c r="BH119" s="237"/>
      <c r="BI119" s="237"/>
      <c r="BJ119" s="237"/>
      <c r="BK119" s="237"/>
      <c r="BL119" s="237"/>
      <c r="BM119" s="237"/>
      <c r="BN119" s="237"/>
      <c r="BO119" s="861" t="s">
        <v>482</v>
      </c>
      <c r="BP119" s="862"/>
      <c r="BQ119" s="863">
        <v>6578155</v>
      </c>
      <c r="BR119" s="829"/>
      <c r="BS119" s="829"/>
      <c r="BT119" s="829"/>
      <c r="BU119" s="829"/>
      <c r="BV119" s="829">
        <v>6583344</v>
      </c>
      <c r="BW119" s="829"/>
      <c r="BX119" s="829"/>
      <c r="BY119" s="829"/>
      <c r="BZ119" s="829"/>
      <c r="CA119" s="829">
        <v>6372366</v>
      </c>
      <c r="CB119" s="829"/>
      <c r="CC119" s="829"/>
      <c r="CD119" s="829"/>
      <c r="CE119" s="829"/>
      <c r="CF119" s="732"/>
      <c r="CG119" s="733"/>
      <c r="CH119" s="733"/>
      <c r="CI119" s="733"/>
      <c r="CJ119" s="818"/>
      <c r="CK119" s="912"/>
      <c r="CL119" s="807"/>
      <c r="CM119" s="822" t="s">
        <v>483</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t="s">
        <v>128</v>
      </c>
      <c r="DH119" s="748"/>
      <c r="DI119" s="748"/>
      <c r="DJ119" s="748"/>
      <c r="DK119" s="749"/>
      <c r="DL119" s="750" t="s">
        <v>478</v>
      </c>
      <c r="DM119" s="748"/>
      <c r="DN119" s="748"/>
      <c r="DO119" s="748"/>
      <c r="DP119" s="749"/>
      <c r="DQ119" s="750" t="s">
        <v>128</v>
      </c>
      <c r="DR119" s="748"/>
      <c r="DS119" s="748"/>
      <c r="DT119" s="748"/>
      <c r="DU119" s="749"/>
      <c r="DV119" s="832" t="s">
        <v>128</v>
      </c>
      <c r="DW119" s="833"/>
      <c r="DX119" s="833"/>
      <c r="DY119" s="833"/>
      <c r="DZ119" s="834"/>
    </row>
    <row r="120" spans="1:130" s="216" customFormat="1" ht="26.25" customHeight="1" x14ac:dyDescent="0.15">
      <c r="A120" s="804"/>
      <c r="B120" s="805"/>
      <c r="C120" s="799" t="s">
        <v>455</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474</v>
      </c>
      <c r="AB120" s="764"/>
      <c r="AC120" s="764"/>
      <c r="AD120" s="764"/>
      <c r="AE120" s="765"/>
      <c r="AF120" s="766" t="s">
        <v>128</v>
      </c>
      <c r="AG120" s="764"/>
      <c r="AH120" s="764"/>
      <c r="AI120" s="764"/>
      <c r="AJ120" s="765"/>
      <c r="AK120" s="766" t="s">
        <v>128</v>
      </c>
      <c r="AL120" s="764"/>
      <c r="AM120" s="764"/>
      <c r="AN120" s="764"/>
      <c r="AO120" s="765"/>
      <c r="AP120" s="808" t="s">
        <v>128</v>
      </c>
      <c r="AQ120" s="809"/>
      <c r="AR120" s="809"/>
      <c r="AS120" s="809"/>
      <c r="AT120" s="810"/>
      <c r="AU120" s="864" t="s">
        <v>484</v>
      </c>
      <c r="AV120" s="865"/>
      <c r="AW120" s="865"/>
      <c r="AX120" s="865"/>
      <c r="AY120" s="866"/>
      <c r="AZ120" s="844" t="s">
        <v>485</v>
      </c>
      <c r="BA120" s="792"/>
      <c r="BB120" s="792"/>
      <c r="BC120" s="792"/>
      <c r="BD120" s="792"/>
      <c r="BE120" s="792"/>
      <c r="BF120" s="792"/>
      <c r="BG120" s="792"/>
      <c r="BH120" s="792"/>
      <c r="BI120" s="792"/>
      <c r="BJ120" s="792"/>
      <c r="BK120" s="792"/>
      <c r="BL120" s="792"/>
      <c r="BM120" s="792"/>
      <c r="BN120" s="792"/>
      <c r="BO120" s="792"/>
      <c r="BP120" s="793"/>
      <c r="BQ120" s="845">
        <v>305890</v>
      </c>
      <c r="BR120" s="826"/>
      <c r="BS120" s="826"/>
      <c r="BT120" s="826"/>
      <c r="BU120" s="826"/>
      <c r="BV120" s="826">
        <v>333511</v>
      </c>
      <c r="BW120" s="826"/>
      <c r="BX120" s="826"/>
      <c r="BY120" s="826"/>
      <c r="BZ120" s="826"/>
      <c r="CA120" s="826">
        <v>682589</v>
      </c>
      <c r="CB120" s="826"/>
      <c r="CC120" s="826"/>
      <c r="CD120" s="826"/>
      <c r="CE120" s="826"/>
      <c r="CF120" s="850">
        <v>35.9</v>
      </c>
      <c r="CG120" s="851"/>
      <c r="CH120" s="851"/>
      <c r="CI120" s="851"/>
      <c r="CJ120" s="851"/>
      <c r="CK120" s="852" t="s">
        <v>486</v>
      </c>
      <c r="CL120" s="836"/>
      <c r="CM120" s="836"/>
      <c r="CN120" s="836"/>
      <c r="CO120" s="837"/>
      <c r="CP120" s="856" t="s">
        <v>417</v>
      </c>
      <c r="CQ120" s="857"/>
      <c r="CR120" s="857"/>
      <c r="CS120" s="857"/>
      <c r="CT120" s="857"/>
      <c r="CU120" s="857"/>
      <c r="CV120" s="857"/>
      <c r="CW120" s="857"/>
      <c r="CX120" s="857"/>
      <c r="CY120" s="857"/>
      <c r="CZ120" s="857"/>
      <c r="DA120" s="857"/>
      <c r="DB120" s="857"/>
      <c r="DC120" s="857"/>
      <c r="DD120" s="857"/>
      <c r="DE120" s="857"/>
      <c r="DF120" s="858"/>
      <c r="DG120" s="845">
        <v>560753</v>
      </c>
      <c r="DH120" s="826"/>
      <c r="DI120" s="826"/>
      <c r="DJ120" s="826"/>
      <c r="DK120" s="826"/>
      <c r="DL120" s="826">
        <v>579853</v>
      </c>
      <c r="DM120" s="826"/>
      <c r="DN120" s="826"/>
      <c r="DO120" s="826"/>
      <c r="DP120" s="826"/>
      <c r="DQ120" s="826">
        <v>568268</v>
      </c>
      <c r="DR120" s="826"/>
      <c r="DS120" s="826"/>
      <c r="DT120" s="826"/>
      <c r="DU120" s="826"/>
      <c r="DV120" s="827">
        <v>29.9</v>
      </c>
      <c r="DW120" s="827"/>
      <c r="DX120" s="827"/>
      <c r="DY120" s="827"/>
      <c r="DZ120" s="828"/>
    </row>
    <row r="121" spans="1:130" s="216" customFormat="1" ht="26.25" customHeight="1" x14ac:dyDescent="0.15">
      <c r="A121" s="804"/>
      <c r="B121" s="805"/>
      <c r="C121" s="847" t="s">
        <v>487</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t="s">
        <v>128</v>
      </c>
      <c r="AB121" s="764"/>
      <c r="AC121" s="764"/>
      <c r="AD121" s="764"/>
      <c r="AE121" s="765"/>
      <c r="AF121" s="766" t="s">
        <v>474</v>
      </c>
      <c r="AG121" s="764"/>
      <c r="AH121" s="764"/>
      <c r="AI121" s="764"/>
      <c r="AJ121" s="765"/>
      <c r="AK121" s="766" t="s">
        <v>128</v>
      </c>
      <c r="AL121" s="764"/>
      <c r="AM121" s="764"/>
      <c r="AN121" s="764"/>
      <c r="AO121" s="765"/>
      <c r="AP121" s="808" t="s">
        <v>474</v>
      </c>
      <c r="AQ121" s="809"/>
      <c r="AR121" s="809"/>
      <c r="AS121" s="809"/>
      <c r="AT121" s="810"/>
      <c r="AU121" s="867"/>
      <c r="AV121" s="868"/>
      <c r="AW121" s="868"/>
      <c r="AX121" s="868"/>
      <c r="AY121" s="869"/>
      <c r="AZ121" s="799" t="s">
        <v>488</v>
      </c>
      <c r="BA121" s="736"/>
      <c r="BB121" s="736"/>
      <c r="BC121" s="736"/>
      <c r="BD121" s="736"/>
      <c r="BE121" s="736"/>
      <c r="BF121" s="736"/>
      <c r="BG121" s="736"/>
      <c r="BH121" s="736"/>
      <c r="BI121" s="736"/>
      <c r="BJ121" s="736"/>
      <c r="BK121" s="736"/>
      <c r="BL121" s="736"/>
      <c r="BM121" s="736"/>
      <c r="BN121" s="736"/>
      <c r="BO121" s="736"/>
      <c r="BP121" s="737"/>
      <c r="BQ121" s="800">
        <v>130642</v>
      </c>
      <c r="BR121" s="801"/>
      <c r="BS121" s="801"/>
      <c r="BT121" s="801"/>
      <c r="BU121" s="801"/>
      <c r="BV121" s="801">
        <v>127475</v>
      </c>
      <c r="BW121" s="801"/>
      <c r="BX121" s="801"/>
      <c r="BY121" s="801"/>
      <c r="BZ121" s="801"/>
      <c r="CA121" s="801">
        <v>119687</v>
      </c>
      <c r="CB121" s="801"/>
      <c r="CC121" s="801"/>
      <c r="CD121" s="801"/>
      <c r="CE121" s="801"/>
      <c r="CF121" s="859">
        <v>6.3</v>
      </c>
      <c r="CG121" s="860"/>
      <c r="CH121" s="860"/>
      <c r="CI121" s="860"/>
      <c r="CJ121" s="860"/>
      <c r="CK121" s="853"/>
      <c r="CL121" s="839"/>
      <c r="CM121" s="839"/>
      <c r="CN121" s="839"/>
      <c r="CO121" s="840"/>
      <c r="CP121" s="819" t="s">
        <v>418</v>
      </c>
      <c r="CQ121" s="820"/>
      <c r="CR121" s="820"/>
      <c r="CS121" s="820"/>
      <c r="CT121" s="820"/>
      <c r="CU121" s="820"/>
      <c r="CV121" s="820"/>
      <c r="CW121" s="820"/>
      <c r="CX121" s="820"/>
      <c r="CY121" s="820"/>
      <c r="CZ121" s="820"/>
      <c r="DA121" s="820"/>
      <c r="DB121" s="820"/>
      <c r="DC121" s="820"/>
      <c r="DD121" s="820"/>
      <c r="DE121" s="820"/>
      <c r="DF121" s="821"/>
      <c r="DG121" s="800">
        <v>356723</v>
      </c>
      <c r="DH121" s="801"/>
      <c r="DI121" s="801"/>
      <c r="DJ121" s="801"/>
      <c r="DK121" s="801"/>
      <c r="DL121" s="801">
        <v>359852</v>
      </c>
      <c r="DM121" s="801"/>
      <c r="DN121" s="801"/>
      <c r="DO121" s="801"/>
      <c r="DP121" s="801"/>
      <c r="DQ121" s="801">
        <v>345116</v>
      </c>
      <c r="DR121" s="801"/>
      <c r="DS121" s="801"/>
      <c r="DT121" s="801"/>
      <c r="DU121" s="801"/>
      <c r="DV121" s="778">
        <v>18.2</v>
      </c>
      <c r="DW121" s="778"/>
      <c r="DX121" s="778"/>
      <c r="DY121" s="778"/>
      <c r="DZ121" s="779"/>
    </row>
    <row r="122" spans="1:130" s="216" customFormat="1" ht="26.25" customHeight="1" x14ac:dyDescent="0.15">
      <c r="A122" s="804"/>
      <c r="B122" s="805"/>
      <c r="C122" s="799" t="s">
        <v>465</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128</v>
      </c>
      <c r="AB122" s="764"/>
      <c r="AC122" s="764"/>
      <c r="AD122" s="764"/>
      <c r="AE122" s="765"/>
      <c r="AF122" s="766" t="s">
        <v>480</v>
      </c>
      <c r="AG122" s="764"/>
      <c r="AH122" s="764"/>
      <c r="AI122" s="764"/>
      <c r="AJ122" s="765"/>
      <c r="AK122" s="766" t="s">
        <v>474</v>
      </c>
      <c r="AL122" s="764"/>
      <c r="AM122" s="764"/>
      <c r="AN122" s="764"/>
      <c r="AO122" s="765"/>
      <c r="AP122" s="808" t="s">
        <v>474</v>
      </c>
      <c r="AQ122" s="809"/>
      <c r="AR122" s="809"/>
      <c r="AS122" s="809"/>
      <c r="AT122" s="810"/>
      <c r="AU122" s="867"/>
      <c r="AV122" s="868"/>
      <c r="AW122" s="868"/>
      <c r="AX122" s="868"/>
      <c r="AY122" s="869"/>
      <c r="AZ122" s="822" t="s">
        <v>489</v>
      </c>
      <c r="BA122" s="823"/>
      <c r="BB122" s="823"/>
      <c r="BC122" s="823"/>
      <c r="BD122" s="823"/>
      <c r="BE122" s="823"/>
      <c r="BF122" s="823"/>
      <c r="BG122" s="823"/>
      <c r="BH122" s="823"/>
      <c r="BI122" s="823"/>
      <c r="BJ122" s="823"/>
      <c r="BK122" s="823"/>
      <c r="BL122" s="823"/>
      <c r="BM122" s="823"/>
      <c r="BN122" s="823"/>
      <c r="BO122" s="823"/>
      <c r="BP122" s="824"/>
      <c r="BQ122" s="863">
        <v>4369109</v>
      </c>
      <c r="BR122" s="829"/>
      <c r="BS122" s="829"/>
      <c r="BT122" s="829"/>
      <c r="BU122" s="829"/>
      <c r="BV122" s="829">
        <v>4337876</v>
      </c>
      <c r="BW122" s="829"/>
      <c r="BX122" s="829"/>
      <c r="BY122" s="829"/>
      <c r="BZ122" s="829"/>
      <c r="CA122" s="829">
        <v>4270725</v>
      </c>
      <c r="CB122" s="829"/>
      <c r="CC122" s="829"/>
      <c r="CD122" s="829"/>
      <c r="CE122" s="829"/>
      <c r="CF122" s="830">
        <v>224.7</v>
      </c>
      <c r="CG122" s="831"/>
      <c r="CH122" s="831"/>
      <c r="CI122" s="831"/>
      <c r="CJ122" s="831"/>
      <c r="CK122" s="853"/>
      <c r="CL122" s="839"/>
      <c r="CM122" s="839"/>
      <c r="CN122" s="839"/>
      <c r="CO122" s="840"/>
      <c r="CP122" s="819" t="s">
        <v>490</v>
      </c>
      <c r="CQ122" s="820"/>
      <c r="CR122" s="820"/>
      <c r="CS122" s="820"/>
      <c r="CT122" s="820"/>
      <c r="CU122" s="820"/>
      <c r="CV122" s="820"/>
      <c r="CW122" s="820"/>
      <c r="CX122" s="820"/>
      <c r="CY122" s="820"/>
      <c r="CZ122" s="820"/>
      <c r="DA122" s="820"/>
      <c r="DB122" s="820"/>
      <c r="DC122" s="820"/>
      <c r="DD122" s="820"/>
      <c r="DE122" s="820"/>
      <c r="DF122" s="821"/>
      <c r="DG122" s="800">
        <v>177711</v>
      </c>
      <c r="DH122" s="801"/>
      <c r="DI122" s="801"/>
      <c r="DJ122" s="801"/>
      <c r="DK122" s="801"/>
      <c r="DL122" s="801">
        <v>189793</v>
      </c>
      <c r="DM122" s="801"/>
      <c r="DN122" s="801"/>
      <c r="DO122" s="801"/>
      <c r="DP122" s="801"/>
      <c r="DQ122" s="801">
        <v>209935</v>
      </c>
      <c r="DR122" s="801"/>
      <c r="DS122" s="801"/>
      <c r="DT122" s="801"/>
      <c r="DU122" s="801"/>
      <c r="DV122" s="778">
        <v>11</v>
      </c>
      <c r="DW122" s="778"/>
      <c r="DX122" s="778"/>
      <c r="DY122" s="778"/>
      <c r="DZ122" s="779"/>
    </row>
    <row r="123" spans="1:130" s="216" customFormat="1" ht="26.25" customHeight="1" x14ac:dyDescent="0.15">
      <c r="A123" s="804"/>
      <c r="B123" s="805"/>
      <c r="C123" s="799" t="s">
        <v>471</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474</v>
      </c>
      <c r="AB123" s="764"/>
      <c r="AC123" s="764"/>
      <c r="AD123" s="764"/>
      <c r="AE123" s="765"/>
      <c r="AF123" s="766" t="s">
        <v>128</v>
      </c>
      <c r="AG123" s="764"/>
      <c r="AH123" s="764"/>
      <c r="AI123" s="764"/>
      <c r="AJ123" s="765"/>
      <c r="AK123" s="766" t="s">
        <v>474</v>
      </c>
      <c r="AL123" s="764"/>
      <c r="AM123" s="764"/>
      <c r="AN123" s="764"/>
      <c r="AO123" s="765"/>
      <c r="AP123" s="808" t="s">
        <v>128</v>
      </c>
      <c r="AQ123" s="809"/>
      <c r="AR123" s="809"/>
      <c r="AS123" s="809"/>
      <c r="AT123" s="810"/>
      <c r="AU123" s="870"/>
      <c r="AV123" s="871"/>
      <c r="AW123" s="871"/>
      <c r="AX123" s="871"/>
      <c r="AY123" s="871"/>
      <c r="AZ123" s="237" t="s">
        <v>191</v>
      </c>
      <c r="BA123" s="237"/>
      <c r="BB123" s="237"/>
      <c r="BC123" s="237"/>
      <c r="BD123" s="237"/>
      <c r="BE123" s="237"/>
      <c r="BF123" s="237"/>
      <c r="BG123" s="237"/>
      <c r="BH123" s="237"/>
      <c r="BI123" s="237"/>
      <c r="BJ123" s="237"/>
      <c r="BK123" s="237"/>
      <c r="BL123" s="237"/>
      <c r="BM123" s="237"/>
      <c r="BN123" s="237"/>
      <c r="BO123" s="861" t="s">
        <v>491</v>
      </c>
      <c r="BP123" s="862"/>
      <c r="BQ123" s="816">
        <v>4805641</v>
      </c>
      <c r="BR123" s="817"/>
      <c r="BS123" s="817"/>
      <c r="BT123" s="817"/>
      <c r="BU123" s="817"/>
      <c r="BV123" s="817">
        <v>4798862</v>
      </c>
      <c r="BW123" s="817"/>
      <c r="BX123" s="817"/>
      <c r="BY123" s="817"/>
      <c r="BZ123" s="817"/>
      <c r="CA123" s="817">
        <v>5073001</v>
      </c>
      <c r="CB123" s="817"/>
      <c r="CC123" s="817"/>
      <c r="CD123" s="817"/>
      <c r="CE123" s="817"/>
      <c r="CF123" s="732"/>
      <c r="CG123" s="733"/>
      <c r="CH123" s="733"/>
      <c r="CI123" s="733"/>
      <c r="CJ123" s="818"/>
      <c r="CK123" s="853"/>
      <c r="CL123" s="839"/>
      <c r="CM123" s="839"/>
      <c r="CN123" s="839"/>
      <c r="CO123" s="840"/>
      <c r="CP123" s="819" t="s">
        <v>492</v>
      </c>
      <c r="CQ123" s="820"/>
      <c r="CR123" s="820"/>
      <c r="CS123" s="820"/>
      <c r="CT123" s="820"/>
      <c r="CU123" s="820"/>
      <c r="CV123" s="820"/>
      <c r="CW123" s="820"/>
      <c r="CX123" s="820"/>
      <c r="CY123" s="820"/>
      <c r="CZ123" s="820"/>
      <c r="DA123" s="820"/>
      <c r="DB123" s="820"/>
      <c r="DC123" s="820"/>
      <c r="DD123" s="820"/>
      <c r="DE123" s="820"/>
      <c r="DF123" s="821"/>
      <c r="DG123" s="763">
        <v>67510</v>
      </c>
      <c r="DH123" s="764"/>
      <c r="DI123" s="764"/>
      <c r="DJ123" s="764"/>
      <c r="DK123" s="765"/>
      <c r="DL123" s="766">
        <v>61190</v>
      </c>
      <c r="DM123" s="764"/>
      <c r="DN123" s="764"/>
      <c r="DO123" s="764"/>
      <c r="DP123" s="765"/>
      <c r="DQ123" s="766">
        <v>56039</v>
      </c>
      <c r="DR123" s="764"/>
      <c r="DS123" s="764"/>
      <c r="DT123" s="764"/>
      <c r="DU123" s="765"/>
      <c r="DV123" s="808">
        <v>2.9</v>
      </c>
      <c r="DW123" s="809"/>
      <c r="DX123" s="809"/>
      <c r="DY123" s="809"/>
      <c r="DZ123" s="810"/>
    </row>
    <row r="124" spans="1:130" s="216" customFormat="1" ht="26.25" customHeight="1" thickBot="1" x14ac:dyDescent="0.2">
      <c r="A124" s="804"/>
      <c r="B124" s="805"/>
      <c r="C124" s="799" t="s">
        <v>475</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474</v>
      </c>
      <c r="AB124" s="764"/>
      <c r="AC124" s="764"/>
      <c r="AD124" s="764"/>
      <c r="AE124" s="765"/>
      <c r="AF124" s="766" t="s">
        <v>128</v>
      </c>
      <c r="AG124" s="764"/>
      <c r="AH124" s="764"/>
      <c r="AI124" s="764"/>
      <c r="AJ124" s="765"/>
      <c r="AK124" s="766" t="s">
        <v>128</v>
      </c>
      <c r="AL124" s="764"/>
      <c r="AM124" s="764"/>
      <c r="AN124" s="764"/>
      <c r="AO124" s="765"/>
      <c r="AP124" s="808" t="s">
        <v>128</v>
      </c>
      <c r="AQ124" s="809"/>
      <c r="AR124" s="809"/>
      <c r="AS124" s="809"/>
      <c r="AT124" s="810"/>
      <c r="AU124" s="811" t="s">
        <v>493</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v>106.1</v>
      </c>
      <c r="BR124" s="815"/>
      <c r="BS124" s="815"/>
      <c r="BT124" s="815"/>
      <c r="BU124" s="815"/>
      <c r="BV124" s="815">
        <v>102</v>
      </c>
      <c r="BW124" s="815"/>
      <c r="BX124" s="815"/>
      <c r="BY124" s="815"/>
      <c r="BZ124" s="815"/>
      <c r="CA124" s="815">
        <v>68.3</v>
      </c>
      <c r="CB124" s="815"/>
      <c r="CC124" s="815"/>
      <c r="CD124" s="815"/>
      <c r="CE124" s="815"/>
      <c r="CF124" s="710"/>
      <c r="CG124" s="711"/>
      <c r="CH124" s="711"/>
      <c r="CI124" s="711"/>
      <c r="CJ124" s="846"/>
      <c r="CK124" s="854"/>
      <c r="CL124" s="854"/>
      <c r="CM124" s="854"/>
      <c r="CN124" s="854"/>
      <c r="CO124" s="855"/>
      <c r="CP124" s="819" t="s">
        <v>494</v>
      </c>
      <c r="CQ124" s="820"/>
      <c r="CR124" s="820"/>
      <c r="CS124" s="820"/>
      <c r="CT124" s="820"/>
      <c r="CU124" s="820"/>
      <c r="CV124" s="820"/>
      <c r="CW124" s="820"/>
      <c r="CX124" s="820"/>
      <c r="CY124" s="820"/>
      <c r="CZ124" s="820"/>
      <c r="DA124" s="820"/>
      <c r="DB124" s="820"/>
      <c r="DC124" s="820"/>
      <c r="DD124" s="820"/>
      <c r="DE124" s="820"/>
      <c r="DF124" s="821"/>
      <c r="DG124" s="747" t="s">
        <v>474</v>
      </c>
      <c r="DH124" s="748"/>
      <c r="DI124" s="748"/>
      <c r="DJ124" s="748"/>
      <c r="DK124" s="749"/>
      <c r="DL124" s="750" t="s">
        <v>128</v>
      </c>
      <c r="DM124" s="748"/>
      <c r="DN124" s="748"/>
      <c r="DO124" s="748"/>
      <c r="DP124" s="749"/>
      <c r="DQ124" s="750" t="s">
        <v>478</v>
      </c>
      <c r="DR124" s="748"/>
      <c r="DS124" s="748"/>
      <c r="DT124" s="748"/>
      <c r="DU124" s="749"/>
      <c r="DV124" s="832" t="s">
        <v>481</v>
      </c>
      <c r="DW124" s="833"/>
      <c r="DX124" s="833"/>
      <c r="DY124" s="833"/>
      <c r="DZ124" s="834"/>
    </row>
    <row r="125" spans="1:130" s="216" customFormat="1" ht="26.25" customHeight="1" x14ac:dyDescent="0.15">
      <c r="A125" s="804"/>
      <c r="B125" s="805"/>
      <c r="C125" s="799" t="s">
        <v>479</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128</v>
      </c>
      <c r="AB125" s="764"/>
      <c r="AC125" s="764"/>
      <c r="AD125" s="764"/>
      <c r="AE125" s="765"/>
      <c r="AF125" s="766" t="s">
        <v>128</v>
      </c>
      <c r="AG125" s="764"/>
      <c r="AH125" s="764"/>
      <c r="AI125" s="764"/>
      <c r="AJ125" s="765"/>
      <c r="AK125" s="766" t="s">
        <v>478</v>
      </c>
      <c r="AL125" s="764"/>
      <c r="AM125" s="764"/>
      <c r="AN125" s="764"/>
      <c r="AO125" s="765"/>
      <c r="AP125" s="808" t="s">
        <v>474</v>
      </c>
      <c r="AQ125" s="809"/>
      <c r="AR125" s="809"/>
      <c r="AS125" s="809"/>
      <c r="AT125" s="810"/>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5" t="s">
        <v>495</v>
      </c>
      <c r="CL125" s="836"/>
      <c r="CM125" s="836"/>
      <c r="CN125" s="836"/>
      <c r="CO125" s="837"/>
      <c r="CP125" s="844" t="s">
        <v>496</v>
      </c>
      <c r="CQ125" s="792"/>
      <c r="CR125" s="792"/>
      <c r="CS125" s="792"/>
      <c r="CT125" s="792"/>
      <c r="CU125" s="792"/>
      <c r="CV125" s="792"/>
      <c r="CW125" s="792"/>
      <c r="CX125" s="792"/>
      <c r="CY125" s="792"/>
      <c r="CZ125" s="792"/>
      <c r="DA125" s="792"/>
      <c r="DB125" s="792"/>
      <c r="DC125" s="792"/>
      <c r="DD125" s="792"/>
      <c r="DE125" s="792"/>
      <c r="DF125" s="793"/>
      <c r="DG125" s="845" t="s">
        <v>478</v>
      </c>
      <c r="DH125" s="826"/>
      <c r="DI125" s="826"/>
      <c r="DJ125" s="826"/>
      <c r="DK125" s="826"/>
      <c r="DL125" s="826" t="s">
        <v>128</v>
      </c>
      <c r="DM125" s="826"/>
      <c r="DN125" s="826"/>
      <c r="DO125" s="826"/>
      <c r="DP125" s="826"/>
      <c r="DQ125" s="826" t="s">
        <v>128</v>
      </c>
      <c r="DR125" s="826"/>
      <c r="DS125" s="826"/>
      <c r="DT125" s="826"/>
      <c r="DU125" s="826"/>
      <c r="DV125" s="827" t="s">
        <v>128</v>
      </c>
      <c r="DW125" s="827"/>
      <c r="DX125" s="827"/>
      <c r="DY125" s="827"/>
      <c r="DZ125" s="828"/>
    </row>
    <row r="126" spans="1:130" s="216" customFormat="1" ht="26.25" customHeight="1" thickBot="1" x14ac:dyDescent="0.2">
      <c r="A126" s="804"/>
      <c r="B126" s="805"/>
      <c r="C126" s="799" t="s">
        <v>483</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t="s">
        <v>128</v>
      </c>
      <c r="AB126" s="764"/>
      <c r="AC126" s="764"/>
      <c r="AD126" s="764"/>
      <c r="AE126" s="765"/>
      <c r="AF126" s="766" t="s">
        <v>128</v>
      </c>
      <c r="AG126" s="764"/>
      <c r="AH126" s="764"/>
      <c r="AI126" s="764"/>
      <c r="AJ126" s="765"/>
      <c r="AK126" s="766" t="s">
        <v>128</v>
      </c>
      <c r="AL126" s="764"/>
      <c r="AM126" s="764"/>
      <c r="AN126" s="764"/>
      <c r="AO126" s="765"/>
      <c r="AP126" s="808" t="s">
        <v>474</v>
      </c>
      <c r="AQ126" s="809"/>
      <c r="AR126" s="809"/>
      <c r="AS126" s="809"/>
      <c r="AT126" s="810"/>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8"/>
      <c r="CL126" s="839"/>
      <c r="CM126" s="839"/>
      <c r="CN126" s="839"/>
      <c r="CO126" s="840"/>
      <c r="CP126" s="799" t="s">
        <v>497</v>
      </c>
      <c r="CQ126" s="736"/>
      <c r="CR126" s="736"/>
      <c r="CS126" s="736"/>
      <c r="CT126" s="736"/>
      <c r="CU126" s="736"/>
      <c r="CV126" s="736"/>
      <c r="CW126" s="736"/>
      <c r="CX126" s="736"/>
      <c r="CY126" s="736"/>
      <c r="CZ126" s="736"/>
      <c r="DA126" s="736"/>
      <c r="DB126" s="736"/>
      <c r="DC126" s="736"/>
      <c r="DD126" s="736"/>
      <c r="DE126" s="736"/>
      <c r="DF126" s="737"/>
      <c r="DG126" s="800" t="s">
        <v>474</v>
      </c>
      <c r="DH126" s="801"/>
      <c r="DI126" s="801"/>
      <c r="DJ126" s="801"/>
      <c r="DK126" s="801"/>
      <c r="DL126" s="801" t="s">
        <v>128</v>
      </c>
      <c r="DM126" s="801"/>
      <c r="DN126" s="801"/>
      <c r="DO126" s="801"/>
      <c r="DP126" s="801"/>
      <c r="DQ126" s="801" t="s">
        <v>474</v>
      </c>
      <c r="DR126" s="801"/>
      <c r="DS126" s="801"/>
      <c r="DT126" s="801"/>
      <c r="DU126" s="801"/>
      <c r="DV126" s="778" t="s">
        <v>474</v>
      </c>
      <c r="DW126" s="778"/>
      <c r="DX126" s="778"/>
      <c r="DY126" s="778"/>
      <c r="DZ126" s="779"/>
    </row>
    <row r="127" spans="1:130" s="216" customFormat="1" ht="26.25" customHeight="1" x14ac:dyDescent="0.15">
      <c r="A127" s="806"/>
      <c r="B127" s="807"/>
      <c r="C127" s="822" t="s">
        <v>498</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t="s">
        <v>128</v>
      </c>
      <c r="AB127" s="764"/>
      <c r="AC127" s="764"/>
      <c r="AD127" s="764"/>
      <c r="AE127" s="765"/>
      <c r="AF127" s="766" t="s">
        <v>477</v>
      </c>
      <c r="AG127" s="764"/>
      <c r="AH127" s="764"/>
      <c r="AI127" s="764"/>
      <c r="AJ127" s="765"/>
      <c r="AK127" s="766" t="s">
        <v>128</v>
      </c>
      <c r="AL127" s="764"/>
      <c r="AM127" s="764"/>
      <c r="AN127" s="764"/>
      <c r="AO127" s="765"/>
      <c r="AP127" s="808" t="s">
        <v>474</v>
      </c>
      <c r="AQ127" s="809"/>
      <c r="AR127" s="809"/>
      <c r="AS127" s="809"/>
      <c r="AT127" s="810"/>
      <c r="AU127" s="218"/>
      <c r="AV127" s="218"/>
      <c r="AW127" s="218"/>
      <c r="AX127" s="825" t="s">
        <v>499</v>
      </c>
      <c r="AY127" s="796"/>
      <c r="AZ127" s="796"/>
      <c r="BA127" s="796"/>
      <c r="BB127" s="796"/>
      <c r="BC127" s="796"/>
      <c r="BD127" s="796"/>
      <c r="BE127" s="797"/>
      <c r="BF127" s="795" t="s">
        <v>500</v>
      </c>
      <c r="BG127" s="796"/>
      <c r="BH127" s="796"/>
      <c r="BI127" s="796"/>
      <c r="BJ127" s="796"/>
      <c r="BK127" s="796"/>
      <c r="BL127" s="797"/>
      <c r="BM127" s="795" t="s">
        <v>501</v>
      </c>
      <c r="BN127" s="796"/>
      <c r="BO127" s="796"/>
      <c r="BP127" s="796"/>
      <c r="BQ127" s="796"/>
      <c r="BR127" s="796"/>
      <c r="BS127" s="797"/>
      <c r="BT127" s="795" t="s">
        <v>502</v>
      </c>
      <c r="BU127" s="796"/>
      <c r="BV127" s="796"/>
      <c r="BW127" s="796"/>
      <c r="BX127" s="796"/>
      <c r="BY127" s="796"/>
      <c r="BZ127" s="798"/>
      <c r="CA127" s="218"/>
      <c r="CB127" s="218"/>
      <c r="CC127" s="218"/>
      <c r="CD127" s="241"/>
      <c r="CE127" s="241"/>
      <c r="CF127" s="241"/>
      <c r="CG127" s="218"/>
      <c r="CH127" s="218"/>
      <c r="CI127" s="218"/>
      <c r="CJ127" s="240"/>
      <c r="CK127" s="838"/>
      <c r="CL127" s="839"/>
      <c r="CM127" s="839"/>
      <c r="CN127" s="839"/>
      <c r="CO127" s="840"/>
      <c r="CP127" s="799" t="s">
        <v>503</v>
      </c>
      <c r="CQ127" s="736"/>
      <c r="CR127" s="736"/>
      <c r="CS127" s="736"/>
      <c r="CT127" s="736"/>
      <c r="CU127" s="736"/>
      <c r="CV127" s="736"/>
      <c r="CW127" s="736"/>
      <c r="CX127" s="736"/>
      <c r="CY127" s="736"/>
      <c r="CZ127" s="736"/>
      <c r="DA127" s="736"/>
      <c r="DB127" s="736"/>
      <c r="DC127" s="736"/>
      <c r="DD127" s="736"/>
      <c r="DE127" s="736"/>
      <c r="DF127" s="737"/>
      <c r="DG127" s="800" t="s">
        <v>474</v>
      </c>
      <c r="DH127" s="801"/>
      <c r="DI127" s="801"/>
      <c r="DJ127" s="801"/>
      <c r="DK127" s="801"/>
      <c r="DL127" s="801" t="s">
        <v>128</v>
      </c>
      <c r="DM127" s="801"/>
      <c r="DN127" s="801"/>
      <c r="DO127" s="801"/>
      <c r="DP127" s="801"/>
      <c r="DQ127" s="801" t="s">
        <v>474</v>
      </c>
      <c r="DR127" s="801"/>
      <c r="DS127" s="801"/>
      <c r="DT127" s="801"/>
      <c r="DU127" s="801"/>
      <c r="DV127" s="778" t="s">
        <v>128</v>
      </c>
      <c r="DW127" s="778"/>
      <c r="DX127" s="778"/>
      <c r="DY127" s="778"/>
      <c r="DZ127" s="779"/>
    </row>
    <row r="128" spans="1:130" s="216" customFormat="1" ht="26.25" customHeight="1" thickBot="1" x14ac:dyDescent="0.2">
      <c r="A128" s="780" t="s">
        <v>504</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505</v>
      </c>
      <c r="X128" s="782"/>
      <c r="Y128" s="782"/>
      <c r="Z128" s="783"/>
      <c r="AA128" s="784">
        <v>11498</v>
      </c>
      <c r="AB128" s="785"/>
      <c r="AC128" s="785"/>
      <c r="AD128" s="785"/>
      <c r="AE128" s="786"/>
      <c r="AF128" s="787">
        <v>11914</v>
      </c>
      <c r="AG128" s="785"/>
      <c r="AH128" s="785"/>
      <c r="AI128" s="785"/>
      <c r="AJ128" s="786"/>
      <c r="AK128" s="787">
        <v>12407</v>
      </c>
      <c r="AL128" s="785"/>
      <c r="AM128" s="785"/>
      <c r="AN128" s="785"/>
      <c r="AO128" s="786"/>
      <c r="AP128" s="788"/>
      <c r="AQ128" s="789"/>
      <c r="AR128" s="789"/>
      <c r="AS128" s="789"/>
      <c r="AT128" s="790"/>
      <c r="AU128" s="218"/>
      <c r="AV128" s="218"/>
      <c r="AW128" s="218"/>
      <c r="AX128" s="791" t="s">
        <v>506</v>
      </c>
      <c r="AY128" s="792"/>
      <c r="AZ128" s="792"/>
      <c r="BA128" s="792"/>
      <c r="BB128" s="792"/>
      <c r="BC128" s="792"/>
      <c r="BD128" s="792"/>
      <c r="BE128" s="793"/>
      <c r="BF128" s="770" t="s">
        <v>128</v>
      </c>
      <c r="BG128" s="771"/>
      <c r="BH128" s="771"/>
      <c r="BI128" s="771"/>
      <c r="BJ128" s="771"/>
      <c r="BK128" s="771"/>
      <c r="BL128" s="794"/>
      <c r="BM128" s="770">
        <v>15</v>
      </c>
      <c r="BN128" s="771"/>
      <c r="BO128" s="771"/>
      <c r="BP128" s="771"/>
      <c r="BQ128" s="771"/>
      <c r="BR128" s="771"/>
      <c r="BS128" s="794"/>
      <c r="BT128" s="770">
        <v>20</v>
      </c>
      <c r="BU128" s="771"/>
      <c r="BV128" s="771"/>
      <c r="BW128" s="771"/>
      <c r="BX128" s="771"/>
      <c r="BY128" s="771"/>
      <c r="BZ128" s="772"/>
      <c r="CA128" s="241"/>
      <c r="CB128" s="241"/>
      <c r="CC128" s="241"/>
      <c r="CD128" s="241"/>
      <c r="CE128" s="241"/>
      <c r="CF128" s="241"/>
      <c r="CG128" s="218"/>
      <c r="CH128" s="218"/>
      <c r="CI128" s="218"/>
      <c r="CJ128" s="240"/>
      <c r="CK128" s="841"/>
      <c r="CL128" s="842"/>
      <c r="CM128" s="842"/>
      <c r="CN128" s="842"/>
      <c r="CO128" s="843"/>
      <c r="CP128" s="773" t="s">
        <v>507</v>
      </c>
      <c r="CQ128" s="714"/>
      <c r="CR128" s="714"/>
      <c r="CS128" s="714"/>
      <c r="CT128" s="714"/>
      <c r="CU128" s="714"/>
      <c r="CV128" s="714"/>
      <c r="CW128" s="714"/>
      <c r="CX128" s="714"/>
      <c r="CY128" s="714"/>
      <c r="CZ128" s="714"/>
      <c r="DA128" s="714"/>
      <c r="DB128" s="714"/>
      <c r="DC128" s="714"/>
      <c r="DD128" s="714"/>
      <c r="DE128" s="714"/>
      <c r="DF128" s="715"/>
      <c r="DG128" s="774" t="s">
        <v>474</v>
      </c>
      <c r="DH128" s="775"/>
      <c r="DI128" s="775"/>
      <c r="DJ128" s="775"/>
      <c r="DK128" s="775"/>
      <c r="DL128" s="775" t="s">
        <v>128</v>
      </c>
      <c r="DM128" s="775"/>
      <c r="DN128" s="775"/>
      <c r="DO128" s="775"/>
      <c r="DP128" s="775"/>
      <c r="DQ128" s="775" t="s">
        <v>481</v>
      </c>
      <c r="DR128" s="775"/>
      <c r="DS128" s="775"/>
      <c r="DT128" s="775"/>
      <c r="DU128" s="775"/>
      <c r="DV128" s="776" t="s">
        <v>128</v>
      </c>
      <c r="DW128" s="776"/>
      <c r="DX128" s="776"/>
      <c r="DY128" s="776"/>
      <c r="DZ128" s="777"/>
    </row>
    <row r="129" spans="1:131" s="216" customFormat="1" ht="26.25" customHeight="1" x14ac:dyDescent="0.15">
      <c r="A129" s="758" t="s">
        <v>106</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508</v>
      </c>
      <c r="X129" s="761"/>
      <c r="Y129" s="761"/>
      <c r="Z129" s="762"/>
      <c r="AA129" s="763">
        <v>2080156</v>
      </c>
      <c r="AB129" s="764"/>
      <c r="AC129" s="764"/>
      <c r="AD129" s="764"/>
      <c r="AE129" s="765"/>
      <c r="AF129" s="766">
        <v>2208237</v>
      </c>
      <c r="AG129" s="764"/>
      <c r="AH129" s="764"/>
      <c r="AI129" s="764"/>
      <c r="AJ129" s="765"/>
      <c r="AK129" s="766">
        <v>2358973</v>
      </c>
      <c r="AL129" s="764"/>
      <c r="AM129" s="764"/>
      <c r="AN129" s="764"/>
      <c r="AO129" s="765"/>
      <c r="AP129" s="767"/>
      <c r="AQ129" s="768"/>
      <c r="AR129" s="768"/>
      <c r="AS129" s="768"/>
      <c r="AT129" s="769"/>
      <c r="AU129" s="219"/>
      <c r="AV129" s="219"/>
      <c r="AW129" s="219"/>
      <c r="AX129" s="735" t="s">
        <v>509</v>
      </c>
      <c r="AY129" s="736"/>
      <c r="AZ129" s="736"/>
      <c r="BA129" s="736"/>
      <c r="BB129" s="736"/>
      <c r="BC129" s="736"/>
      <c r="BD129" s="736"/>
      <c r="BE129" s="737"/>
      <c r="BF129" s="754" t="s">
        <v>474</v>
      </c>
      <c r="BG129" s="755"/>
      <c r="BH129" s="755"/>
      <c r="BI129" s="755"/>
      <c r="BJ129" s="755"/>
      <c r="BK129" s="755"/>
      <c r="BL129" s="756"/>
      <c r="BM129" s="754">
        <v>20</v>
      </c>
      <c r="BN129" s="755"/>
      <c r="BO129" s="755"/>
      <c r="BP129" s="755"/>
      <c r="BQ129" s="755"/>
      <c r="BR129" s="755"/>
      <c r="BS129" s="756"/>
      <c r="BT129" s="754">
        <v>30</v>
      </c>
      <c r="BU129" s="755"/>
      <c r="BV129" s="755"/>
      <c r="BW129" s="755"/>
      <c r="BX129" s="755"/>
      <c r="BY129" s="755"/>
      <c r="BZ129" s="757"/>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8" t="s">
        <v>510</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511</v>
      </c>
      <c r="X130" s="761"/>
      <c r="Y130" s="761"/>
      <c r="Z130" s="762"/>
      <c r="AA130" s="763">
        <v>410388</v>
      </c>
      <c r="AB130" s="764"/>
      <c r="AC130" s="764"/>
      <c r="AD130" s="764"/>
      <c r="AE130" s="765"/>
      <c r="AF130" s="766">
        <v>459169</v>
      </c>
      <c r="AG130" s="764"/>
      <c r="AH130" s="764"/>
      <c r="AI130" s="764"/>
      <c r="AJ130" s="765"/>
      <c r="AK130" s="766">
        <v>458277</v>
      </c>
      <c r="AL130" s="764"/>
      <c r="AM130" s="764"/>
      <c r="AN130" s="764"/>
      <c r="AO130" s="765"/>
      <c r="AP130" s="767"/>
      <c r="AQ130" s="768"/>
      <c r="AR130" s="768"/>
      <c r="AS130" s="768"/>
      <c r="AT130" s="769"/>
      <c r="AU130" s="219"/>
      <c r="AV130" s="219"/>
      <c r="AW130" s="219"/>
      <c r="AX130" s="735" t="s">
        <v>512</v>
      </c>
      <c r="AY130" s="736"/>
      <c r="AZ130" s="736"/>
      <c r="BA130" s="736"/>
      <c r="BB130" s="736"/>
      <c r="BC130" s="736"/>
      <c r="BD130" s="736"/>
      <c r="BE130" s="737"/>
      <c r="BF130" s="738">
        <v>12.5</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513</v>
      </c>
      <c r="X131" s="745"/>
      <c r="Y131" s="745"/>
      <c r="Z131" s="746"/>
      <c r="AA131" s="747">
        <v>1669768</v>
      </c>
      <c r="AB131" s="748"/>
      <c r="AC131" s="748"/>
      <c r="AD131" s="748"/>
      <c r="AE131" s="749"/>
      <c r="AF131" s="750">
        <v>1749068</v>
      </c>
      <c r="AG131" s="748"/>
      <c r="AH131" s="748"/>
      <c r="AI131" s="748"/>
      <c r="AJ131" s="749"/>
      <c r="AK131" s="750">
        <v>1900696</v>
      </c>
      <c r="AL131" s="748"/>
      <c r="AM131" s="748"/>
      <c r="AN131" s="748"/>
      <c r="AO131" s="749"/>
      <c r="AP131" s="751"/>
      <c r="AQ131" s="752"/>
      <c r="AR131" s="752"/>
      <c r="AS131" s="752"/>
      <c r="AT131" s="753"/>
      <c r="AU131" s="219"/>
      <c r="AV131" s="219"/>
      <c r="AW131" s="219"/>
      <c r="AX131" s="713" t="s">
        <v>514</v>
      </c>
      <c r="AY131" s="714"/>
      <c r="AZ131" s="714"/>
      <c r="BA131" s="714"/>
      <c r="BB131" s="714"/>
      <c r="BC131" s="714"/>
      <c r="BD131" s="714"/>
      <c r="BE131" s="715"/>
      <c r="BF131" s="716">
        <v>68.3</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2" t="s">
        <v>515</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516</v>
      </c>
      <c r="W132" s="726"/>
      <c r="X132" s="726"/>
      <c r="Y132" s="726"/>
      <c r="Z132" s="727"/>
      <c r="AA132" s="728">
        <v>10.572846050000001</v>
      </c>
      <c r="AB132" s="729"/>
      <c r="AC132" s="729"/>
      <c r="AD132" s="729"/>
      <c r="AE132" s="730"/>
      <c r="AF132" s="731">
        <v>13.655443930000001</v>
      </c>
      <c r="AG132" s="729"/>
      <c r="AH132" s="729"/>
      <c r="AI132" s="729"/>
      <c r="AJ132" s="730"/>
      <c r="AK132" s="731">
        <v>13.466698510000001</v>
      </c>
      <c r="AL132" s="729"/>
      <c r="AM132" s="729"/>
      <c r="AN132" s="729"/>
      <c r="AO132" s="730"/>
      <c r="AP132" s="732"/>
      <c r="AQ132" s="733"/>
      <c r="AR132" s="733"/>
      <c r="AS132" s="733"/>
      <c r="AT132" s="734"/>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517</v>
      </c>
      <c r="W133" s="705"/>
      <c r="X133" s="705"/>
      <c r="Y133" s="705"/>
      <c r="Z133" s="706"/>
      <c r="AA133" s="707">
        <v>9.3000000000000007</v>
      </c>
      <c r="AB133" s="708"/>
      <c r="AC133" s="708"/>
      <c r="AD133" s="708"/>
      <c r="AE133" s="709"/>
      <c r="AF133" s="707">
        <v>11.2</v>
      </c>
      <c r="AG133" s="708"/>
      <c r="AH133" s="708"/>
      <c r="AI133" s="708"/>
      <c r="AJ133" s="709"/>
      <c r="AK133" s="707">
        <v>12.5</v>
      </c>
      <c r="AL133" s="708"/>
      <c r="AM133" s="708"/>
      <c r="AN133" s="708"/>
      <c r="AO133" s="709"/>
      <c r="AP133" s="710"/>
      <c r="AQ133" s="711"/>
      <c r="AR133" s="711"/>
      <c r="AS133" s="711"/>
      <c r="AT133" s="71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2eW9/X9gpjfGiKvxs3yIi2wixVMfN1+4b2EVJvohSW8cy7Jn640pMpVJGdwdj1Cz4UQ3F7hTcxGSeOjwG6Pj8w==" saltValue="nmHwGP8Ou8+/FZrbk75w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98425196850393704" right="0" top="0.59055118110236227" bottom="0.59055118110236227" header="0.39370078740157483" footer="0.39370078740157483"/>
  <pageSetup paperSize="8" scale="51" fitToHeight="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A26" sqref="BA26"/>
    </sheetView>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518</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C05naG8C2fs1ATKc6uTGL19PrS2IiJ5W3zQu13zY0xaiIs6Oq36mHiA4Dmfr3D1Zf4nXpyR7kyiFbgg5Gobtg==" saltValue="X6UCFiKcf6xXpQiQN7XM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520</v>
      </c>
      <c r="AL6" s="252"/>
      <c r="AM6" s="252"/>
      <c r="AN6" s="252"/>
    </row>
    <row r="7" spans="1:46" ht="13.5" customHeight="1" x14ac:dyDescent="0.15">
      <c r="A7" s="251"/>
      <c r="AK7" s="254"/>
      <c r="AL7" s="255"/>
      <c r="AM7" s="255"/>
      <c r="AN7" s="256"/>
      <c r="AO7" s="1102" t="s">
        <v>521</v>
      </c>
      <c r="AP7" s="257"/>
      <c r="AQ7" s="258" t="s">
        <v>522</v>
      </c>
      <c r="AR7" s="259"/>
    </row>
    <row r="8" spans="1:46" x14ac:dyDescent="0.15">
      <c r="A8" s="251"/>
      <c r="AK8" s="260"/>
      <c r="AL8" s="261"/>
      <c r="AM8" s="261"/>
      <c r="AN8" s="262"/>
      <c r="AO8" s="1103"/>
      <c r="AP8" s="263" t="s">
        <v>523</v>
      </c>
      <c r="AQ8" s="264" t="s">
        <v>524</v>
      </c>
      <c r="AR8" s="265" t="s">
        <v>525</v>
      </c>
    </row>
    <row r="9" spans="1:46" x14ac:dyDescent="0.15">
      <c r="A9" s="251"/>
      <c r="AK9" s="1114" t="s">
        <v>526</v>
      </c>
      <c r="AL9" s="1115"/>
      <c r="AM9" s="1115"/>
      <c r="AN9" s="1116"/>
      <c r="AO9" s="266">
        <v>601314</v>
      </c>
      <c r="AP9" s="266">
        <v>311400</v>
      </c>
      <c r="AQ9" s="267">
        <v>231388</v>
      </c>
      <c r="AR9" s="268">
        <v>34.6</v>
      </c>
    </row>
    <row r="10" spans="1:46" ht="13.5" customHeight="1" x14ac:dyDescent="0.15">
      <c r="A10" s="251"/>
      <c r="AK10" s="1114" t="s">
        <v>527</v>
      </c>
      <c r="AL10" s="1115"/>
      <c r="AM10" s="1115"/>
      <c r="AN10" s="1116"/>
      <c r="AO10" s="269">
        <v>162144</v>
      </c>
      <c r="AP10" s="269">
        <v>83969</v>
      </c>
      <c r="AQ10" s="270">
        <v>33497</v>
      </c>
      <c r="AR10" s="271">
        <v>150.69999999999999</v>
      </c>
    </row>
    <row r="11" spans="1:46" ht="13.5" customHeight="1" x14ac:dyDescent="0.15">
      <c r="A11" s="251"/>
      <c r="AK11" s="1114" t="s">
        <v>528</v>
      </c>
      <c r="AL11" s="1115"/>
      <c r="AM11" s="1115"/>
      <c r="AN11" s="1116"/>
      <c r="AO11" s="269" t="s">
        <v>529</v>
      </c>
      <c r="AP11" s="269" t="s">
        <v>529</v>
      </c>
      <c r="AQ11" s="270">
        <v>3588</v>
      </c>
      <c r="AR11" s="271" t="s">
        <v>529</v>
      </c>
    </row>
    <row r="12" spans="1:46" ht="13.5" customHeight="1" x14ac:dyDescent="0.15">
      <c r="A12" s="251"/>
      <c r="AK12" s="1114" t="s">
        <v>530</v>
      </c>
      <c r="AL12" s="1115"/>
      <c r="AM12" s="1115"/>
      <c r="AN12" s="1116"/>
      <c r="AO12" s="269" t="s">
        <v>529</v>
      </c>
      <c r="AP12" s="269" t="s">
        <v>529</v>
      </c>
      <c r="AQ12" s="270" t="s">
        <v>529</v>
      </c>
      <c r="AR12" s="271" t="s">
        <v>529</v>
      </c>
    </row>
    <row r="13" spans="1:46" ht="13.5" customHeight="1" x14ac:dyDescent="0.15">
      <c r="A13" s="251"/>
      <c r="AK13" s="1114" t="s">
        <v>531</v>
      </c>
      <c r="AL13" s="1115"/>
      <c r="AM13" s="1115"/>
      <c r="AN13" s="1116"/>
      <c r="AO13" s="269">
        <v>14371</v>
      </c>
      <c r="AP13" s="269">
        <v>7442</v>
      </c>
      <c r="AQ13" s="270">
        <v>10932</v>
      </c>
      <c r="AR13" s="271">
        <v>-31.9</v>
      </c>
    </row>
    <row r="14" spans="1:46" ht="13.5" customHeight="1" x14ac:dyDescent="0.15">
      <c r="A14" s="251"/>
      <c r="AK14" s="1114" t="s">
        <v>532</v>
      </c>
      <c r="AL14" s="1115"/>
      <c r="AM14" s="1115"/>
      <c r="AN14" s="1116"/>
      <c r="AO14" s="269" t="s">
        <v>529</v>
      </c>
      <c r="AP14" s="269" t="s">
        <v>529</v>
      </c>
      <c r="AQ14" s="270">
        <v>4261</v>
      </c>
      <c r="AR14" s="271" t="s">
        <v>529</v>
      </c>
    </row>
    <row r="15" spans="1:46" ht="13.5" customHeight="1" x14ac:dyDescent="0.15">
      <c r="A15" s="251"/>
      <c r="AK15" s="1117" t="s">
        <v>533</v>
      </c>
      <c r="AL15" s="1118"/>
      <c r="AM15" s="1118"/>
      <c r="AN15" s="1119"/>
      <c r="AO15" s="269">
        <v>-50181</v>
      </c>
      <c r="AP15" s="269">
        <v>-25987</v>
      </c>
      <c r="AQ15" s="270">
        <v>-17972</v>
      </c>
      <c r="AR15" s="271">
        <v>44.6</v>
      </c>
    </row>
    <row r="16" spans="1:46" x14ac:dyDescent="0.15">
      <c r="A16" s="251"/>
      <c r="AK16" s="1117" t="s">
        <v>191</v>
      </c>
      <c r="AL16" s="1118"/>
      <c r="AM16" s="1118"/>
      <c r="AN16" s="1119"/>
      <c r="AO16" s="269">
        <v>727648</v>
      </c>
      <c r="AP16" s="269">
        <v>376824</v>
      </c>
      <c r="AQ16" s="270">
        <v>265695</v>
      </c>
      <c r="AR16" s="271">
        <v>41.8</v>
      </c>
    </row>
    <row r="17" spans="1:46" x14ac:dyDescent="0.15">
      <c r="A17" s="251"/>
    </row>
    <row r="18" spans="1:46" x14ac:dyDescent="0.15">
      <c r="A18" s="251"/>
      <c r="AQ18" s="272"/>
      <c r="AR18" s="272"/>
    </row>
    <row r="19" spans="1:46" x14ac:dyDescent="0.15">
      <c r="A19" s="251"/>
      <c r="AK19" s="247" t="s">
        <v>534</v>
      </c>
    </row>
    <row r="20" spans="1:46" x14ac:dyDescent="0.15">
      <c r="A20" s="251"/>
      <c r="AK20" s="273"/>
      <c r="AL20" s="274"/>
      <c r="AM20" s="274"/>
      <c r="AN20" s="275"/>
      <c r="AO20" s="276" t="s">
        <v>535</v>
      </c>
      <c r="AP20" s="277" t="s">
        <v>536</v>
      </c>
      <c r="AQ20" s="278" t="s">
        <v>537</v>
      </c>
      <c r="AR20" s="279"/>
    </row>
    <row r="21" spans="1:46" s="252" customFormat="1" x14ac:dyDescent="0.15">
      <c r="A21" s="280"/>
      <c r="AK21" s="1120" t="s">
        <v>538</v>
      </c>
      <c r="AL21" s="1121"/>
      <c r="AM21" s="1121"/>
      <c r="AN21" s="1122"/>
      <c r="AO21" s="281">
        <v>31.59</v>
      </c>
      <c r="AP21" s="282">
        <v>23.14</v>
      </c>
      <c r="AQ21" s="283">
        <v>8.4499999999999993</v>
      </c>
      <c r="AS21" s="284"/>
      <c r="AT21" s="280"/>
    </row>
    <row r="22" spans="1:46" s="252" customFormat="1" x14ac:dyDescent="0.15">
      <c r="A22" s="280"/>
      <c r="AK22" s="1120" t="s">
        <v>539</v>
      </c>
      <c r="AL22" s="1121"/>
      <c r="AM22" s="1121"/>
      <c r="AN22" s="1122"/>
      <c r="AO22" s="285">
        <v>93.4</v>
      </c>
      <c r="AP22" s="286">
        <v>95.7</v>
      </c>
      <c r="AQ22" s="287">
        <v>-2.2999999999999998</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92"/>
      <c r="AS27" s="247"/>
      <c r="AT27" s="247"/>
    </row>
    <row r="28" spans="1:46" ht="17.25" x14ac:dyDescent="0.15">
      <c r="A28" s="248" t="s">
        <v>541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542</v>
      </c>
      <c r="AL29" s="252"/>
      <c r="AM29" s="252"/>
      <c r="AN29" s="252"/>
      <c r="AS29" s="294"/>
    </row>
    <row r="30" spans="1:46" ht="13.5" customHeight="1" x14ac:dyDescent="0.15">
      <c r="A30" s="251"/>
      <c r="AK30" s="254"/>
      <c r="AL30" s="255"/>
      <c r="AM30" s="255"/>
      <c r="AN30" s="256"/>
      <c r="AO30" s="1102" t="s">
        <v>521</v>
      </c>
      <c r="AP30" s="257"/>
      <c r="AQ30" s="258" t="s">
        <v>522</v>
      </c>
      <c r="AR30" s="259"/>
    </row>
    <row r="31" spans="1:46" x14ac:dyDescent="0.15">
      <c r="A31" s="251"/>
      <c r="AK31" s="260"/>
      <c r="AL31" s="261"/>
      <c r="AM31" s="261"/>
      <c r="AN31" s="262"/>
      <c r="AO31" s="1103"/>
      <c r="AP31" s="263" t="s">
        <v>523</v>
      </c>
      <c r="AQ31" s="264" t="s">
        <v>524</v>
      </c>
      <c r="AR31" s="265" t="s">
        <v>525</v>
      </c>
    </row>
    <row r="32" spans="1:46" ht="27" customHeight="1" x14ac:dyDescent="0.15">
      <c r="A32" s="251"/>
      <c r="AK32" s="1104" t="s">
        <v>543</v>
      </c>
      <c r="AL32" s="1105"/>
      <c r="AM32" s="1105"/>
      <c r="AN32" s="1106"/>
      <c r="AO32" s="295">
        <v>596823</v>
      </c>
      <c r="AP32" s="295">
        <v>309075</v>
      </c>
      <c r="AQ32" s="296">
        <v>153945</v>
      </c>
      <c r="AR32" s="297">
        <v>100.8</v>
      </c>
    </row>
    <row r="33" spans="1:46" ht="13.5" customHeight="1" x14ac:dyDescent="0.15">
      <c r="A33" s="251"/>
      <c r="AK33" s="1104" t="s">
        <v>544</v>
      </c>
      <c r="AL33" s="1105"/>
      <c r="AM33" s="1105"/>
      <c r="AN33" s="1106"/>
      <c r="AO33" s="295" t="s">
        <v>529</v>
      </c>
      <c r="AP33" s="295" t="s">
        <v>529</v>
      </c>
      <c r="AQ33" s="296" t="s">
        <v>529</v>
      </c>
      <c r="AR33" s="297" t="s">
        <v>529</v>
      </c>
    </row>
    <row r="34" spans="1:46" ht="27" customHeight="1" x14ac:dyDescent="0.15">
      <c r="A34" s="251"/>
      <c r="AK34" s="1104" t="s">
        <v>545</v>
      </c>
      <c r="AL34" s="1105"/>
      <c r="AM34" s="1105"/>
      <c r="AN34" s="1106"/>
      <c r="AO34" s="295" t="s">
        <v>529</v>
      </c>
      <c r="AP34" s="295" t="s">
        <v>529</v>
      </c>
      <c r="AQ34" s="296">
        <v>4</v>
      </c>
      <c r="AR34" s="297" t="s">
        <v>529</v>
      </c>
    </row>
    <row r="35" spans="1:46" ht="27" customHeight="1" x14ac:dyDescent="0.15">
      <c r="A35" s="251"/>
      <c r="AK35" s="1104" t="s">
        <v>546</v>
      </c>
      <c r="AL35" s="1105"/>
      <c r="AM35" s="1105"/>
      <c r="AN35" s="1106"/>
      <c r="AO35" s="295">
        <v>109147</v>
      </c>
      <c r="AP35" s="295">
        <v>56524</v>
      </c>
      <c r="AQ35" s="296">
        <v>31105</v>
      </c>
      <c r="AR35" s="297">
        <v>81.7</v>
      </c>
    </row>
    <row r="36" spans="1:46" ht="27" customHeight="1" x14ac:dyDescent="0.15">
      <c r="A36" s="251"/>
      <c r="AK36" s="1104" t="s">
        <v>547</v>
      </c>
      <c r="AL36" s="1105"/>
      <c r="AM36" s="1105"/>
      <c r="AN36" s="1106"/>
      <c r="AO36" s="295">
        <v>20603</v>
      </c>
      <c r="AP36" s="295">
        <v>10670</v>
      </c>
      <c r="AQ36" s="296">
        <v>3257</v>
      </c>
      <c r="AR36" s="297">
        <v>227.6</v>
      </c>
    </row>
    <row r="37" spans="1:46" ht="13.5" customHeight="1" x14ac:dyDescent="0.15">
      <c r="A37" s="251"/>
      <c r="AK37" s="1104" t="s">
        <v>548</v>
      </c>
      <c r="AL37" s="1105"/>
      <c r="AM37" s="1105"/>
      <c r="AN37" s="1106"/>
      <c r="AO37" s="295" t="s">
        <v>529</v>
      </c>
      <c r="AP37" s="295" t="s">
        <v>529</v>
      </c>
      <c r="AQ37" s="296">
        <v>1590</v>
      </c>
      <c r="AR37" s="297" t="s">
        <v>529</v>
      </c>
    </row>
    <row r="38" spans="1:46" ht="27" customHeight="1" x14ac:dyDescent="0.15">
      <c r="A38" s="251"/>
      <c r="AK38" s="1107" t="s">
        <v>549</v>
      </c>
      <c r="AL38" s="1108"/>
      <c r="AM38" s="1108"/>
      <c r="AN38" s="1109"/>
      <c r="AO38" s="298">
        <v>72</v>
      </c>
      <c r="AP38" s="298">
        <v>37</v>
      </c>
      <c r="AQ38" s="299">
        <v>20</v>
      </c>
      <c r="AR38" s="287">
        <v>85</v>
      </c>
      <c r="AS38" s="294"/>
    </row>
    <row r="39" spans="1:46" x14ac:dyDescent="0.15">
      <c r="A39" s="251"/>
      <c r="AK39" s="1107" t="s">
        <v>550</v>
      </c>
      <c r="AL39" s="1108"/>
      <c r="AM39" s="1108"/>
      <c r="AN39" s="1109"/>
      <c r="AO39" s="295">
        <v>-12407</v>
      </c>
      <c r="AP39" s="295">
        <v>-6425</v>
      </c>
      <c r="AQ39" s="296">
        <v>-7358</v>
      </c>
      <c r="AR39" s="297">
        <v>-12.7</v>
      </c>
      <c r="AS39" s="294"/>
    </row>
    <row r="40" spans="1:46" ht="27" customHeight="1" x14ac:dyDescent="0.15">
      <c r="A40" s="251"/>
      <c r="AK40" s="1104" t="s">
        <v>551</v>
      </c>
      <c r="AL40" s="1105"/>
      <c r="AM40" s="1105"/>
      <c r="AN40" s="1106"/>
      <c r="AO40" s="295">
        <v>-458277</v>
      </c>
      <c r="AP40" s="295">
        <v>-237326</v>
      </c>
      <c r="AQ40" s="296">
        <v>-130450</v>
      </c>
      <c r="AR40" s="297">
        <v>81.900000000000006</v>
      </c>
      <c r="AS40" s="294"/>
    </row>
    <row r="41" spans="1:46" x14ac:dyDescent="0.15">
      <c r="A41" s="251"/>
      <c r="AK41" s="1110" t="s">
        <v>303</v>
      </c>
      <c r="AL41" s="1111"/>
      <c r="AM41" s="1111"/>
      <c r="AN41" s="1112"/>
      <c r="AO41" s="295">
        <v>255961</v>
      </c>
      <c r="AP41" s="295">
        <v>132554</v>
      </c>
      <c r="AQ41" s="296">
        <v>52112</v>
      </c>
      <c r="AR41" s="297">
        <v>154.4</v>
      </c>
      <c r="AS41" s="294"/>
    </row>
    <row r="42" spans="1:46" x14ac:dyDescent="0.15">
      <c r="A42" s="251"/>
      <c r="AK42" s="300" t="s">
        <v>552</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553</v>
      </c>
    </row>
    <row r="48" spans="1:46" x14ac:dyDescent="0.15">
      <c r="A48" s="251"/>
      <c r="AK48" s="305" t="s">
        <v>554</v>
      </c>
      <c r="AL48" s="305"/>
      <c r="AM48" s="305"/>
      <c r="AN48" s="305"/>
      <c r="AO48" s="305"/>
      <c r="AP48" s="305"/>
      <c r="AQ48" s="306"/>
      <c r="AR48" s="305"/>
    </row>
    <row r="49" spans="1:44" ht="13.5" customHeight="1" x14ac:dyDescent="0.15">
      <c r="A49" s="251"/>
      <c r="AK49" s="307"/>
      <c r="AL49" s="308"/>
      <c r="AM49" s="1097" t="s">
        <v>521</v>
      </c>
      <c r="AN49" s="1099" t="s">
        <v>555</v>
      </c>
      <c r="AO49" s="1100"/>
      <c r="AP49" s="1100"/>
      <c r="AQ49" s="1100"/>
      <c r="AR49" s="1101"/>
    </row>
    <row r="50" spans="1:44" x14ac:dyDescent="0.15">
      <c r="A50" s="251"/>
      <c r="AK50" s="309"/>
      <c r="AL50" s="310"/>
      <c r="AM50" s="1098"/>
      <c r="AN50" s="311" t="s">
        <v>556</v>
      </c>
      <c r="AO50" s="312" t="s">
        <v>557</v>
      </c>
      <c r="AP50" s="313" t="s">
        <v>558</v>
      </c>
      <c r="AQ50" s="314" t="s">
        <v>559</v>
      </c>
      <c r="AR50" s="315" t="s">
        <v>560</v>
      </c>
    </row>
    <row r="51" spans="1:44" x14ac:dyDescent="0.15">
      <c r="A51" s="251"/>
      <c r="AK51" s="307" t="s">
        <v>561</v>
      </c>
      <c r="AL51" s="308"/>
      <c r="AM51" s="316">
        <v>443284</v>
      </c>
      <c r="AN51" s="317">
        <v>211088</v>
      </c>
      <c r="AO51" s="318">
        <v>-72.8</v>
      </c>
      <c r="AP51" s="319">
        <v>291173</v>
      </c>
      <c r="AQ51" s="320">
        <v>-0.3</v>
      </c>
      <c r="AR51" s="321">
        <v>-72.5</v>
      </c>
    </row>
    <row r="52" spans="1:44" x14ac:dyDescent="0.15">
      <c r="A52" s="251"/>
      <c r="AK52" s="322"/>
      <c r="AL52" s="323" t="s">
        <v>562</v>
      </c>
      <c r="AM52" s="324">
        <v>156518</v>
      </c>
      <c r="AN52" s="325">
        <v>74532</v>
      </c>
      <c r="AO52" s="326">
        <v>37.6</v>
      </c>
      <c r="AP52" s="327">
        <v>119071</v>
      </c>
      <c r="AQ52" s="328">
        <v>-6.7</v>
      </c>
      <c r="AR52" s="329">
        <v>44.3</v>
      </c>
    </row>
    <row r="53" spans="1:44" x14ac:dyDescent="0.15">
      <c r="A53" s="251"/>
      <c r="AK53" s="307" t="s">
        <v>563</v>
      </c>
      <c r="AL53" s="308"/>
      <c r="AM53" s="316">
        <v>407722</v>
      </c>
      <c r="AN53" s="317">
        <v>200158</v>
      </c>
      <c r="AO53" s="318">
        <v>-5.2</v>
      </c>
      <c r="AP53" s="319">
        <v>271581</v>
      </c>
      <c r="AQ53" s="320">
        <v>-6.7</v>
      </c>
      <c r="AR53" s="321">
        <v>1.5</v>
      </c>
    </row>
    <row r="54" spans="1:44" x14ac:dyDescent="0.15">
      <c r="A54" s="251"/>
      <c r="AK54" s="322"/>
      <c r="AL54" s="323" t="s">
        <v>562</v>
      </c>
      <c r="AM54" s="324">
        <v>111741</v>
      </c>
      <c r="AN54" s="325">
        <v>54856</v>
      </c>
      <c r="AO54" s="326">
        <v>-26.4</v>
      </c>
      <c r="AP54" s="327">
        <v>117844</v>
      </c>
      <c r="AQ54" s="328">
        <v>-1</v>
      </c>
      <c r="AR54" s="329">
        <v>-25.4</v>
      </c>
    </row>
    <row r="55" spans="1:44" x14ac:dyDescent="0.15">
      <c r="A55" s="251"/>
      <c r="AK55" s="307" t="s">
        <v>564</v>
      </c>
      <c r="AL55" s="308"/>
      <c r="AM55" s="316">
        <v>549861</v>
      </c>
      <c r="AN55" s="317">
        <v>274793</v>
      </c>
      <c r="AO55" s="318">
        <v>37.299999999999997</v>
      </c>
      <c r="AP55" s="319">
        <v>268375</v>
      </c>
      <c r="AQ55" s="320">
        <v>-1.2</v>
      </c>
      <c r="AR55" s="321">
        <v>38.5</v>
      </c>
    </row>
    <row r="56" spans="1:44" x14ac:dyDescent="0.15">
      <c r="A56" s="251"/>
      <c r="AK56" s="322"/>
      <c r="AL56" s="323" t="s">
        <v>562</v>
      </c>
      <c r="AM56" s="324">
        <v>131252</v>
      </c>
      <c r="AN56" s="325">
        <v>65593</v>
      </c>
      <c r="AO56" s="326">
        <v>19.600000000000001</v>
      </c>
      <c r="AP56" s="327">
        <v>119602</v>
      </c>
      <c r="AQ56" s="328">
        <v>1.5</v>
      </c>
      <c r="AR56" s="329">
        <v>18.100000000000001</v>
      </c>
    </row>
    <row r="57" spans="1:44" x14ac:dyDescent="0.15">
      <c r="A57" s="251"/>
      <c r="AK57" s="307" t="s">
        <v>565</v>
      </c>
      <c r="AL57" s="308"/>
      <c r="AM57" s="316">
        <v>484945</v>
      </c>
      <c r="AN57" s="317">
        <v>246917</v>
      </c>
      <c r="AO57" s="318">
        <v>-10.1</v>
      </c>
      <c r="AP57" s="319">
        <v>301035</v>
      </c>
      <c r="AQ57" s="320">
        <v>12.2</v>
      </c>
      <c r="AR57" s="321">
        <v>-22.3</v>
      </c>
    </row>
    <row r="58" spans="1:44" x14ac:dyDescent="0.15">
      <c r="A58" s="251"/>
      <c r="AK58" s="322"/>
      <c r="AL58" s="323" t="s">
        <v>562</v>
      </c>
      <c r="AM58" s="324">
        <v>102740</v>
      </c>
      <c r="AN58" s="325">
        <v>52312</v>
      </c>
      <c r="AO58" s="326">
        <v>-20.2</v>
      </c>
      <c r="AP58" s="327">
        <v>154376</v>
      </c>
      <c r="AQ58" s="328">
        <v>29.1</v>
      </c>
      <c r="AR58" s="329">
        <v>-49.3</v>
      </c>
    </row>
    <row r="59" spans="1:44" x14ac:dyDescent="0.15">
      <c r="A59" s="251"/>
      <c r="AK59" s="307" t="s">
        <v>566</v>
      </c>
      <c r="AL59" s="308"/>
      <c r="AM59" s="316">
        <v>524186</v>
      </c>
      <c r="AN59" s="317">
        <v>271458</v>
      </c>
      <c r="AO59" s="318">
        <v>9.9</v>
      </c>
      <c r="AP59" s="319">
        <v>277467</v>
      </c>
      <c r="AQ59" s="320">
        <v>-7.8</v>
      </c>
      <c r="AR59" s="321">
        <v>17.7</v>
      </c>
    </row>
    <row r="60" spans="1:44" x14ac:dyDescent="0.15">
      <c r="A60" s="251"/>
      <c r="AK60" s="322"/>
      <c r="AL60" s="323" t="s">
        <v>562</v>
      </c>
      <c r="AM60" s="324">
        <v>184844</v>
      </c>
      <c r="AN60" s="325">
        <v>95724</v>
      </c>
      <c r="AO60" s="326">
        <v>83</v>
      </c>
      <c r="AP60" s="327">
        <v>128378</v>
      </c>
      <c r="AQ60" s="328">
        <v>-16.8</v>
      </c>
      <c r="AR60" s="329">
        <v>99.8</v>
      </c>
    </row>
    <row r="61" spans="1:44" x14ac:dyDescent="0.15">
      <c r="A61" s="251"/>
      <c r="AK61" s="307" t="s">
        <v>567</v>
      </c>
      <c r="AL61" s="330"/>
      <c r="AM61" s="316">
        <v>482000</v>
      </c>
      <c r="AN61" s="317">
        <v>240883</v>
      </c>
      <c r="AO61" s="318">
        <v>-8.1999999999999993</v>
      </c>
      <c r="AP61" s="319">
        <v>281926</v>
      </c>
      <c r="AQ61" s="331">
        <v>-0.8</v>
      </c>
      <c r="AR61" s="321">
        <v>-7.4</v>
      </c>
    </row>
    <row r="62" spans="1:44" x14ac:dyDescent="0.15">
      <c r="A62" s="251"/>
      <c r="AK62" s="322"/>
      <c r="AL62" s="323" t="s">
        <v>562</v>
      </c>
      <c r="AM62" s="324">
        <v>137419</v>
      </c>
      <c r="AN62" s="325">
        <v>68603</v>
      </c>
      <c r="AO62" s="326">
        <v>18.7</v>
      </c>
      <c r="AP62" s="327">
        <v>127854</v>
      </c>
      <c r="AQ62" s="328">
        <v>1.2</v>
      </c>
      <c r="AR62" s="329">
        <v>17.5</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UwfaKC03wBOtT9crGlsANYdd8Y/fE9R+Ab2ohwGsC2P6rWbqFcjCSaYql09YGCg8Krcz4aQsLYMjpmD6LFgWg==" saltValue="O2aR+d1yWvYb/zJOvesE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E81" sqref="AE81"/>
    </sheetView>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569</v>
      </c>
    </row>
    <row r="121" spans="125:125" ht="13.5" hidden="1" customHeight="1" x14ac:dyDescent="0.15">
      <c r="DU121" s="245"/>
    </row>
  </sheetData>
  <sheetProtection algorithmName="SHA-512" hashValue="O09HK7NhRsYLO502aAJfDyAQ0YrAg3prp311lfKo+Y0ZtMJYK+3MnYcdnqQhm6j5iU/PVswt+CKqQ9YO6fy+Tw==" saltValue="ihQQBsS6LnCPjD3SAM2f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AE89" sqref="AE89"/>
    </sheetView>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569</v>
      </c>
    </row>
  </sheetData>
  <sheetProtection algorithmName="SHA-512" hashValue="9M0EUt2hqJRjLzFvWm2/Zf2R9CVHAA/knVKCDmIeYYub3GV15ekI/pp73+74+wGGIusx0Zp4Hi0Wx6lXPvY45g==" saltValue="NQN9IIKc4Fz+7rcyY+R3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3" t="s">
        <v>3</v>
      </c>
      <c r="D47" s="1123"/>
      <c r="E47" s="1124"/>
      <c r="F47" s="11">
        <v>6.24</v>
      </c>
      <c r="G47" s="12">
        <v>4.0999999999999996</v>
      </c>
      <c r="H47" s="12">
        <v>1.02</v>
      </c>
      <c r="I47" s="12">
        <v>1.42</v>
      </c>
      <c r="J47" s="13">
        <v>5.57</v>
      </c>
    </row>
    <row r="48" spans="2:10" ht="57.75" customHeight="1" x14ac:dyDescent="0.15">
      <c r="B48" s="14"/>
      <c r="C48" s="1125" t="s">
        <v>4</v>
      </c>
      <c r="D48" s="1125"/>
      <c r="E48" s="1126"/>
      <c r="F48" s="15">
        <v>3.88</v>
      </c>
      <c r="G48" s="16">
        <v>3.97</v>
      </c>
      <c r="H48" s="16">
        <v>2.88</v>
      </c>
      <c r="I48" s="16">
        <v>2.5299999999999998</v>
      </c>
      <c r="J48" s="17">
        <v>5.27</v>
      </c>
    </row>
    <row r="49" spans="2:10" ht="57.75" customHeight="1" thickBot="1" x14ac:dyDescent="0.2">
      <c r="B49" s="18"/>
      <c r="C49" s="1127" t="s">
        <v>5</v>
      </c>
      <c r="D49" s="1127"/>
      <c r="E49" s="1128"/>
      <c r="F49" s="19" t="s">
        <v>575</v>
      </c>
      <c r="G49" s="20" t="s">
        <v>576</v>
      </c>
      <c r="H49" s="20" t="s">
        <v>577</v>
      </c>
      <c r="I49" s="20">
        <v>0.26</v>
      </c>
      <c r="J49" s="21">
        <v>7.14</v>
      </c>
    </row>
    <row r="50" spans="2:10" x14ac:dyDescent="0.15"/>
  </sheetData>
  <sheetProtection algorithmName="SHA-512" hashValue="XtvMR5Ns2fauE1IzZQ8PCrTtCtfr1Mi1RL1xZfL0zhJmLq4JrrUVhR1gnz1r0SBYTvg3aUVc5fF/yjXyMvc7UQ==" saltValue="q0+aj0iyg0UTP+ow/PCC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2023-03-24T10:35:16Z</cp:lastPrinted>
  <dcterms:created xsi:type="dcterms:W3CDTF">2023-02-20T03:32:00Z</dcterms:created>
  <dcterms:modified xsi:type="dcterms:W3CDTF">2023-10-22T09:29:05Z</dcterms:modified>
  <cp:category/>
</cp:coreProperties>
</file>