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1 市町村係\01 財政\H28\02_照会\290207_H27財政状況資料集の作成及び提出\04_市町村から(0224〆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C38" i="9"/>
  <c r="CO37" i="9"/>
  <c r="AM37" i="9"/>
  <c r="C37" i="9"/>
  <c r="CO36" i="9"/>
  <c r="AM36" i="9"/>
  <c r="C36" i="9"/>
  <c r="CO35" i="9"/>
  <c r="AM35" i="9"/>
  <c r="C35" i="9"/>
  <c r="CO34" i="9"/>
  <c r="U34" i="9"/>
  <c r="U35" i="9" s="1"/>
  <c r="U36" i="9" s="1"/>
  <c r="U37" i="9" s="1"/>
  <c r="U38" i="9" s="1"/>
  <c r="C34" i="9"/>
  <c r="AM34" i="9" l="1"/>
  <c r="BE34" i="9"/>
  <c r="BE35" i="9" s="1"/>
  <c r="BE36" i="9" s="1"/>
  <c r="BE37" i="9" s="1"/>
  <c r="BE38" i="9" s="1"/>
  <c r="BW34" i="9"/>
  <c r="BW35" i="9" s="1"/>
  <c r="BW36" i="9" s="1"/>
  <c r="BW37" i="9" s="1"/>
  <c r="BW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<sst xmlns="http://schemas.openxmlformats.org/spreadsheetml/2006/main" count="1017" uniqueCount="543">
  <si>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</si>
  <si>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</si>
  <si>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</si>
  <si>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</si>
  <si>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</si>
  <si>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</si>
  <si>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</si>
  <si>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</si>
  <si>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</si>
  <si>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</si>
  <si>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</si>
  <si>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</si>
  <si>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</si>
  <si>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</si>
  <si>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</si>
  <si>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</si>
  <si>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</si>
  <si>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</si>
  <si>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</si>
  <si>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</si>
  <si>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</si>
  <si>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</si>
  <si>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</si>
  <si>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</si>
  <si>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</si>
  <si>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</si>
  <si>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</si>
  <si>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</si>
  <si>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</si>
  <si>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</si>
  <si>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</si>
  <si>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</si>
  <si>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</si>
  <si>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</si>
  <si>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</si>
  <si>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</si>
  <si>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</si>
  <si>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</si>
  <si>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</si>
  <si>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</si>
  <si>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</si>
  <si>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</si>
  <si>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</si>
  <si>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</si>
  <si>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</si>
  <si>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</si>
  <si>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</si>
  <si>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</si>
  <si>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</si>
  <si>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</si>
  <si>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</si>
  <si>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</si>
  <si>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</si>
  <si>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</si>
  <si>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</si>
  <si>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</si>
  <si>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</si>
  <si>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</si>
  <si>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</si>
  <si>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</si>
  <si>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</si>
  <si>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</si>
  <si>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</si>
  <si>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</si>
  <si>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</si>
  <si>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</si>
  <si>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</si>
  <si>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</si>
  <si>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</si>
  <si>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</si>
  <si>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</si>
  <si>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</si>
  <si>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</si>
  <si>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</si>
  <si>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</si>
  <si>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</si>
  <si>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</si>
  <si>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</si>
  <si>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</si>
  <si>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</si>
  <si>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</si>
  <si>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</si>
  <si>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</si>
  <si>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</si>
  <si>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</si>
  <si>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</si>
  <si>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</si>
  <si>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</si>
  <si>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</si>
  <si>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</si>
  <si>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</si>
  <si>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</si>
  <si>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</si>
  <si>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</si>
  <si>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</si>
  <si>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</si>
  <si>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</si>
  <si>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</si>
  <si>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</si>
  <si>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</si>
  <si>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</si>
  <si>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</si>
  <si>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</si>
  <si>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</si>
  <si>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</si>
  <si>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</si>
  <si>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</si>
  <si>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</si>
  <si>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</si>
  <si>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</si>
  <si>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</si>
  <si>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</si>
  <si>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</si>
  <si>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</si>
  <si>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</si>
  <si>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</si>
  <si>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</si>
  <si>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</si>
  <si>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</si>
  <si>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</si>
  <si>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</si>
  <si>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</si>
  <si>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</si>
  <si>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</si>
  <si>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</si>
  <si>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</si>
  <si>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</si>
  <si>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</si>
  <si>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</si>
  <si>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</si>
  <si>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</si>
  <si>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</si>
  <si>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</si>
  <si>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</si>
  <si>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</si>
  <si>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</si>
  <si>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</si>
  <si>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</si>
  <si>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</si>
  <si>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</si>
  <si>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</si>
  <si>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</si>
  <si>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</si>
  <si>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</si>
  <si>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</si>
  <si>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</si>
  <si>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</si>
  <si>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</si>
  <si>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</si>
  <si>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</si>
  <si>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</si>
  <si>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</si>
  <si>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</si>
  <si>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</si>
  <si>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</si>
  <si>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</si>
  <si>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</si>
  <si>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</si>
  <si>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</si>
  <si>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</si>
  <si>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</si>
  <si>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</si>
  <si>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</si>
  <si>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</si>
  <si>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</si>
  <si>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</si>
  <si>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</si>
  <si>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</si>
  <si>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</si>
  <si>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</si>
  <si>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</si>
  <si>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</si>
  <si>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</si>
  <si>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</si>
  <si>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</si>
  <si>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</si>
  <si>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</si>
  <si>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</si>
  <si>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</si>
  <si>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</si>
  <si>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</si>
  <si>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</si>
  <si>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</si>
  <si>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</si>
  <si>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</si>
  <si>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</si>
  <si>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</si>
  <si>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</si>
  <si>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</si>
  <si>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</si>
  <si>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</si>
  <si>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</si>
  <si>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</si>
  <si>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</si>
  <si>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北海道利尻町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</si>
  <si>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</si>
  <si>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</si>
  <si>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</si>
  <si>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</si>
  <si>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</si>
  <si>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</si>
  <si>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</si>
  <si>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</si>
  <si>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</si>
  <si>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</si>
  <si>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</si>
  <si>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</si>
  <si>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</si>
  <si>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</si>
  <si>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</si>
  <si>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</si>
  <si>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</si>
  <si>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</si>
  <si>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</si>
  <si>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</si>
  <si>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</si>
  <si>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</si>
  <si>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</si>
  <si>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</si>
  <si>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</si>
  <si>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</si>
  <si>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</si>
  <si>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</si>
  <si>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</si>
  <si>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</si>
  <si>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</si>
  <si>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</si>
  <si>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</si>
  <si>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</si>
  <si>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</si>
  <si>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</si>
  <si>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</si>
  <si>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</si>
  <si>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</si>
  <si>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</si>
  <si>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</si>
  <si>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</si>
  <si>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</si>
  <si>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</si>
  <si>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</si>
  <si>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</si>
  <si>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</si>
  <si>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</si>
  <si>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</si>
  <si>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</si>
  <si>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</si>
  <si>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</si>
  <si>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</si>
  <si>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</si>
  <si>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</si>
  <si>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</si>
  <si>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</si>
  <si>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</si>
  <si>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</si>
  <si>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</si>
  <si>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</si>
  <si>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</si>
  <si>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</si>
  <si>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</si>
  <si>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</si>
  <si>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</si>
  <si>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</si>
  <si>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</si>
  <si>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</si>
  <si>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</si>
  <si>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</si>
  <si>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</si>
  <si>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</si>
  <si>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</si>
  <si>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</si>
  <si>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</si>
  <si>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</si>
  <si>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</si>
  <si>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</si>
  <si>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</si>
  <si>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</si>
  <si>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</si>
  <si>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</si>
  <si>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</si>
  <si>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</si>
  <si>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</si>
  <si>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</si>
  <si>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</si>
  <si>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</si>
  <si>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</si>
  <si>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</si>
  <si>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</si>
  <si>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</si>
  <si>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</si>
  <si>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</si>
  <si>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</si>
  <si>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</si>
  <si>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</si>
  <si>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</si>
  <si>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</si>
  <si>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</si>
  <si>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</si>
  <si>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</si>
  <si>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</si>
  <si>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</si>
  <si>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</si>
  <si>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</si>
  <si>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</si>
  <si>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</si>
  <si>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</si>
  <si>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</si>
  <si>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</si>
  <si>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</si>
  <si>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</si>
  <si>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</si>
  <si>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</si>
  <si>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</si>
  <si>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</si>
  <si>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</si>
  <si>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</si>
  <si>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</si>
  <si>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</si>
  <si>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</si>
  <si>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</si>
  <si>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</si>
  <si>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</si>
  <si>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</si>
  <si>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</si>
  <si>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</si>
  <si>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</si>
  <si>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</si>
  <si>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</si>
  <si>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</si>
  <si>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</si>
  <si>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</si>
  <si>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</si>
  <si>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</si>
  <si>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</si>
  <si>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</si>
  <si>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</si>
  <si>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</si>
  <si>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</si>
  <si>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</si>
  <si>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</si>
  <si>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</si>
  <si>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</si>
  <si>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</si>
  <si>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北海道利尻町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</si>
  <si>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</si>
  <si>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</si>
  <si>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</si>
  <si>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</si>
  <si>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</si>
  <si>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</si>
  <si>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</si>
  <si>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</si>
  <si>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</si>
  <si>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</si>
  <si>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</si>
  <si>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</si>
  <si>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</si>
  <si>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</si>
  <si>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</si>
  <si>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</si>
  <si>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</si>
  <si>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</si>
  <si>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</si>
  <si>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</si>
  <si>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利尻町し尿前処理事業特別会計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</si>
  <si>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</si>
  <si>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</si>
  <si>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</si>
  <si>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</si>
  <si>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</si>
  <si>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</si>
  <si>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</si>
  <si>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</si>
  <si>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</si>
  <si>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</si>
  <si>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</si>
  <si>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</si>
  <si>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</si>
  <si>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利尻町国民健康保険事業特別会計</t>
    <phoneticPr fontId="5"/>
  </si>
  <si>
    <t>利尻町介護保険特別会計（介護保険事業勘定）</t>
    <phoneticPr fontId="5"/>
  </si>
  <si>
    <t>利尻町後期高齢者医療特別会計</t>
    <phoneticPr fontId="5"/>
  </si>
  <si>
    <t>利尻町特別養護老人ホーム特別会計</t>
    <phoneticPr fontId="5"/>
  </si>
  <si>
    <t>利尻町介護保険特別会計（介護保険サービス事業勘定）</t>
    <phoneticPr fontId="5"/>
  </si>
  <si>
    <t>利尻町砕石事業会計</t>
    <phoneticPr fontId="5"/>
  </si>
  <si>
    <t>法適用企業</t>
    <phoneticPr fontId="5"/>
  </si>
  <si>
    <t>利尻町簡易水道特別会計</t>
    <phoneticPr fontId="5"/>
  </si>
  <si>
    <t>法非適用企業</t>
    <phoneticPr fontId="5"/>
  </si>
  <si>
    <t>利尻町下水道事業特別会計</t>
    <phoneticPr fontId="5"/>
  </si>
  <si>
    <t>利尻町漁業集落排水施設事業特別会計</t>
    <phoneticPr fontId="5"/>
  </si>
  <si>
    <t>利尻町宿泊施設特別会計</t>
    <phoneticPr fontId="5"/>
  </si>
  <si>
    <t>利尻町港湾事業特別会計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</si>
  <si>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</si>
  <si>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</si>
  <si>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</si>
  <si>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</si>
  <si>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</si>
  <si>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</si>
  <si>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</si>
  <si>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</si>
  <si>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</si>
  <si>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</si>
  <si>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</si>
  <si>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</si>
  <si>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</si>
  <si>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</si>
  <si>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</si>
  <si>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</si>
  <si>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</si>
  <si>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</si>
  <si>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</si>
  <si>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</si>
  <si>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</si>
  <si>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</si>
  <si>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</si>
  <si>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</si>
  <si>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</si>
  <si>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</si>
  <si>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</si>
  <si>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</si>
  <si>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</si>
  <si>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</si>
  <si>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</si>
  <si>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</si>
  <si>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</si>
  <si>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</si>
  <si>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</si>
  <si>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</si>
  <si>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</si>
  <si>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</si>
  <si>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</si>
  <si>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</si>
  <si>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</si>
  <si>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</si>
  <si>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</si>
  <si>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</si>
  <si>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</si>
  <si>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</si>
  <si>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</si>
  <si>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</si>
  <si>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</si>
  <si>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</si>
  <si>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</si>
  <si>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</si>
  <si>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</si>
  <si>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</si>
  <si>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</si>
  <si>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</si>
  <si>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</si>
  <si>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</si>
  <si>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</si>
  <si>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</si>
  <si>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</si>
  <si>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</si>
  <si>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</si>
  <si>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</si>
  <si>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</si>
  <si>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</si>
  <si>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</si>
  <si>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</si>
  <si>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</si>
  <si>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</si>
  <si>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</si>
  <si>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</si>
  <si>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</si>
  <si>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</si>
  <si>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</si>
  <si>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</si>
  <si>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</si>
  <si>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</si>
  <si>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</si>
  <si>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</si>
  <si>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</si>
  <si>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</si>
  <si>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</si>
  <si>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</si>
  <si>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</si>
  <si>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</si>
  <si>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</si>
  <si>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</si>
  <si>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</si>
  <si>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</si>
  <si>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</si>
  <si>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</si>
  <si>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</si>
  <si>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</si>
  <si>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</si>
  <si>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</si>
  <si>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</si>
  <si>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</si>
  <si>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</si>
  <si>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</si>
  <si>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</si>
  <si>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</si>
  <si>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</si>
  <si>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</si>
  <si>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</si>
  <si>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</si>
  <si>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</si>
  <si>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</si>
  <si>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</si>
  <si>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</si>
  <si>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</si>
  <si>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</si>
  <si>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</si>
  <si>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</si>
  <si>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</si>
  <si>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</si>
  <si>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</si>
  <si>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</si>
  <si>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</si>
  <si>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</si>
  <si>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</si>
  <si>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</si>
  <si>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</si>
  <si>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</si>
  <si>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</si>
  <si>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</si>
  <si>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</si>
  <si>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</si>
  <si>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</si>
  <si>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</si>
  <si>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</si>
  <si>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</si>
  <si>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</si>
  <si>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</si>
  <si>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0.40</t>
  </si>
  <si>
    <t>▲ 3.02</t>
  </si>
  <si>
    <t>▲ 2.01</t>
  </si>
  <si>
    <t>利尻町砕石事業会計</t>
  </si>
  <si>
    <t>一般会計</t>
  </si>
  <si>
    <t>利尻町国民健康保険事業特別会計</t>
  </si>
  <si>
    <t>利尻町介護保険特別会計（介護保険事業勘定）</t>
  </si>
  <si>
    <t>利尻町特別養護老人ホーム特別会計</t>
  </si>
  <si>
    <t>利尻町宿泊施設特別会計</t>
  </si>
  <si>
    <t>利尻町簡易水道特別会計</t>
  </si>
  <si>
    <t>利尻町下水道事業特別会計</t>
  </si>
  <si>
    <t>その他会計（赤字）</t>
  </si>
  <si>
    <t>その他会計（黒字）</t>
  </si>
  <si>
    <t>利尻礼文消防事務組合</t>
    <rPh sb="0" eb="1">
      <t>リ</t>
    </rPh>
    <rPh sb="1" eb="2">
      <t>シリ</t>
    </rPh>
    <rPh sb="2" eb="4">
      <t>レブン</t>
    </rPh>
    <rPh sb="4" eb="6">
      <t>ショウボウ</t>
    </rPh>
    <rPh sb="6" eb="8">
      <t>ジム</t>
    </rPh>
    <rPh sb="8" eb="10">
      <t>クミアイ</t>
    </rPh>
    <phoneticPr fontId="2"/>
  </si>
  <si>
    <t>利尻島国民健康保険病院組合（病院）</t>
    <rPh sb="0" eb="3">
      <t>リシリトウ</t>
    </rPh>
    <rPh sb="3" eb="5">
      <t>コクミン</t>
    </rPh>
    <rPh sb="5" eb="7">
      <t>ケンコウ</t>
    </rPh>
    <rPh sb="7" eb="9">
      <t>ホケン</t>
    </rPh>
    <rPh sb="9" eb="11">
      <t>ビョウイン</t>
    </rPh>
    <rPh sb="11" eb="13">
      <t>クミアイ</t>
    </rPh>
    <rPh sb="14" eb="16">
      <t>ビョウイン</t>
    </rPh>
    <phoneticPr fontId="2"/>
  </si>
  <si>
    <t>利尻島国民健康保険病院組合（訪問）</t>
    <rPh sb="0" eb="3">
      <t>リシリトウ</t>
    </rPh>
    <rPh sb="3" eb="5">
      <t>コクミン</t>
    </rPh>
    <rPh sb="5" eb="7">
      <t>ケンコウ</t>
    </rPh>
    <rPh sb="7" eb="9">
      <t>ホケン</t>
    </rPh>
    <rPh sb="9" eb="11">
      <t>ビョウイン</t>
    </rPh>
    <rPh sb="11" eb="13">
      <t>クミアイ</t>
    </rPh>
    <rPh sb="14" eb="16">
      <t>ホウモン</t>
    </rPh>
    <phoneticPr fontId="2"/>
  </si>
  <si>
    <t>利尻郡学校給食組合</t>
    <rPh sb="0" eb="3">
      <t>リシリグン</t>
    </rPh>
    <rPh sb="3" eb="5">
      <t>ガッコウ</t>
    </rPh>
    <rPh sb="5" eb="7">
      <t>キュウショク</t>
    </rPh>
    <rPh sb="7" eb="9">
      <t>クミアイ</t>
    </rPh>
    <phoneticPr fontId="2"/>
  </si>
  <si>
    <t>利尻郡清掃施設組合</t>
    <rPh sb="0" eb="3">
      <t>リシリグン</t>
    </rPh>
    <rPh sb="3" eb="5">
      <t>セイソウ</t>
    </rPh>
    <rPh sb="5" eb="7">
      <t>シセツ</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</si>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</sst>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113251</c:v>
                </c:pt>
                <c:pt idx="1">
                  <c:v>130589</c:v>
                </c:pt>
                <c:pt idx="2">
                  <c:v>286110</c:v>
                </c:pt>
                <c:pt idx="3">
                  <c:v>284040</c:v>
                </c:pt>
                <c:pt idx="4">
                  <c:v>256887</c:v>
                </c:pt>
              </c:numCache>
            </c:numRef>
          </c:val>
          <c:smooth val="0"/>
        </c:ser>
        <c:dLbls>
          <c:showLegendKey val="0"/>
          <c:showVal val="0"/>
          <c:showCatName val="0"/>
          <c:showSerName val="0"/>
          <c:showPercent val="0"/>
          <c:showBubbleSize val="0"/>
        </c:dLbls>
        <c:marker val="1"/>
        <c:smooth val="0"/>
        <c:axId val="689901504"/>
        <c:axId val="689900720"/>
      </c:lineChart>
      <c:catAx>
        <c:axId val="68990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900720"/>
        <c:crosses val="autoZero"/>
        <c:auto val="1"/>
        <c:lblAlgn val="ctr"/>
        <c:lblOffset val="100"/>
        <c:tickLblSkip val="1"/>
        <c:tickMarkSkip val="1"/>
        <c:noMultiLvlLbl val="0"/>
      </c:catAx>
      <c:valAx>
        <c:axId val="6899007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90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3.22</c:v>
                </c:pt>
                <c:pt idx="1">
                  <c:v>3.45</c:v>
                </c:pt>
                <c:pt idx="2">
                  <c:v>2.93</c:v>
                </c:pt>
                <c:pt idx="3">
                  <c:v>2.79</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8.34</c:v>
                </c:pt>
                <c:pt idx="1">
                  <c:v>9.9600000000000009</c:v>
                </c:pt>
                <c:pt idx="2">
                  <c:v>7.77</c:v>
                </c:pt>
                <c:pt idx="3">
                  <c:v>5.74</c:v>
                </c:pt>
                <c:pt idx="4">
                  <c:v>8.32</c:v>
                </c:pt>
              </c:numCache>
            </c:numRef>
          </c:val>
        </c:ser>
        <c:dLbls>
          <c:showLegendKey val="0"/>
          <c:showVal val="0"/>
          <c:showCatName val="0"/>
          <c:showSerName val="0"/>
          <c:showPercent val="0"/>
          <c:showBubbleSize val="0"/>
        </c:dLbls>
        <c:gapWidth val="250"/>
        <c:overlap val="100"/>
        <c:axId val="689900328"/>
        <c:axId val="689932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c:v>
                </c:pt>
                <c:pt idx="1">
                  <c:v>0.92</c:v>
                </c:pt>
                <c:pt idx="2">
                  <c:v>-3.02</c:v>
                </c:pt>
                <c:pt idx="3">
                  <c:v>-2.0099999999999998</c:v>
                </c:pt>
                <c:pt idx="4">
                  <c:v>3.01</c:v>
                </c:pt>
              </c:numCache>
            </c:numRef>
          </c:val>
          <c:smooth val="0"/>
        </c:ser>
        <c:dLbls>
          <c:showLegendKey val="0"/>
          <c:showVal val="0"/>
          <c:showCatName val="0"/>
          <c:showSerName val="0"/>
          <c:showPercent val="0"/>
          <c:showBubbleSize val="0"/>
        </c:dLbls>
        <c:marker val="1"/>
        <c:smooth val="0"/>
        <c:axId val="689900328"/>
        <c:axId val="689932472"/>
      </c:lineChart>
      <c:catAx>
        <c:axId val="68990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9932472"/>
        <c:crosses val="autoZero"/>
        <c:auto val="1"/>
        <c:lblAlgn val="ctr"/>
        <c:lblOffset val="100"/>
        <c:tickLblSkip val="1"/>
        <c:tickMarkSkip val="1"/>
        <c:noMultiLvlLbl val="0"/>
      </c:catAx>
      <c:valAx>
        <c:axId val="68993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90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0.23</c:v>
                </c:pt>
                <c:pt idx="2">
                  <c:v>#N/A</c:v>
                </c:pt>
                <c:pt idx="3">
                  <c:v>0.26</c:v>
                </c:pt>
                <c:pt idx="4">
                  <c:v>#N/A</c:v>
                </c:pt>
                <c:pt idx="5">
                  <c:v>0.16</c:v>
                </c:pt>
                <c:pt idx="6">
                  <c:v>#N/A</c:v>
                </c:pt>
                <c:pt idx="7">
                  <c:v>0.22</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利尻町下水道事業特別会計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0.18</c:v>
                </c:pt>
                <c:pt idx="2">
                  <c:v>#N/A</c:v>
                </c:pt>
                <c:pt idx="3">
                  <c:v>0.12</c:v>
                </c:pt>
                <c:pt idx="4">
                  <c:v>#N/A</c:v>
                </c:pt>
                <c:pt idx="5">
                  <c:v>0.08</c:v>
                </c:pt>
                <c:pt idx="6">
                  <c:v>#N/A</c:v>
                </c:pt>
                <c:pt idx="7">
                  <c:v>0.09</c:v>
                </c:pt>
                <c:pt idx="8">
                  <c:v>#N/A</c:v>
                </c:pt>
                <c:pt idx="9">
                  <c:v>7.0000000000000007E-2</c:v>
                </c:pt>
              </c:numCache>
            </c:numRef>
          </c:val>
        </c:ser>
        <c:ser>
          <c:idx val="3"/>
          <c:order val="3"/>
          <c:tx>
            <c:strRef>
              <c:f>データシート!$A$30</c:f>
              <c:strCache>
                <c:ptCount val="1"/>
                <c:pt idx="0">
                  <c:v>利尻町簡易水道特別会計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0.09</c:v>
                </c:pt>
                <c:pt idx="6">
                  <c:v>#N/A</c:v>
                </c:pt>
                <c:pt idx="7">
                  <c:v>0.15</c:v>
                </c:pt>
                <c:pt idx="8">
                  <c:v>#N/A</c:v>
                </c:pt>
                <c:pt idx="9">
                  <c:v>0.09</c:v>
                </c:pt>
              </c:numCache>
            </c:numRef>
          </c:val>
        </c:ser>
        <c:ser>
          <c:idx val="4"/>
          <c:order val="4"/>
          <c:tx>
            <c:strRef>
              <c:f>データシート!$A$31</c:f>
              <c:strCache>
                <c:ptCount val="1"/>
                <c:pt idx="0">
                  <c:v>利尻町宿泊施設特別会計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c:v>
                </c:pt>
                <c:pt idx="4">
                  <c:v>#N/A</c:v>
                </c:pt>
                <c:pt idx="5">
                  <c:v>0.39</c:v>
                </c:pt>
                <c:pt idx="6">
                  <c:v>#N/A</c:v>
                </c:pt>
                <c:pt idx="7">
                  <c:v>0.04</c:v>
                </c:pt>
                <c:pt idx="8">
                  <c:v>#N/A</c:v>
                </c:pt>
                <c:pt idx="9">
                  <c:v>0.26</c:v>
                </c:pt>
              </c:numCache>
            </c:numRef>
          </c:val>
        </c:ser>
        <c:ser>
          <c:idx val="5"/>
          <c:order val="5"/>
          <c:tx>
            <c:strRef>
              <c:f>データシート!$A$32</c:f>
              <c:strCache>
                <c:ptCount val="1"/>
                <c:pt idx="0">
                  <c:v>利尻町特別養護老人ホーム特別会計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0.02</c:v>
                </c:pt>
                <c:pt idx="4">
                  <c:v>#N/A</c:v>
                </c:pt>
                <c:pt idx="5">
                  <c:v>0.09</c:v>
                </c:pt>
                <c:pt idx="6">
                  <c:v>#N/A</c:v>
                </c:pt>
                <c:pt idx="7">
                  <c:v>0.2</c:v>
                </c:pt>
                <c:pt idx="8">
                  <c:v>#N/A</c:v>
                </c:pt>
                <c:pt idx="9">
                  <c:v>0.37</c:v>
                </c:pt>
              </c:numCache>
            </c:numRef>
          </c:val>
        </c:ser>
        <c:ser>
          <c:idx val="6"/>
          <c:order val="6"/>
          <c:tx>
            <c:strRef>
              <c:f>データシート!$A$33</c:f>
              <c:strCache>
                <c:ptCount val="1"/>
                <c:pt idx="0">
                  <c:v>利尻町介護保険特別会計（介護保険事業勘定）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0.44</c:v>
                </c:pt>
                <c:pt idx="2">
                  <c:v>#N/A</c:v>
                </c:pt>
                <c:pt idx="3">
                  <c:v>0.41</c:v>
                </c:pt>
                <c:pt idx="4">
                  <c:v>#N/A</c:v>
                </c:pt>
                <c:pt idx="5">
                  <c:v>0.15</c:v>
                </c:pt>
                <c:pt idx="6">
                  <c:v>#N/A</c:v>
                </c:pt>
                <c:pt idx="7">
                  <c:v>0.32</c:v>
                </c:pt>
                <c:pt idx="8">
                  <c:v>#N/A</c:v>
                </c:pt>
                <c:pt idx="9">
                  <c:v>0.39</c:v>
                </c:pt>
              </c:numCache>
            </c:numRef>
          </c:val>
        </c:ser>
        <c:ser>
          <c:idx val="7"/>
          <c:order val="7"/>
          <c:tx>
            <c:strRef>
              <c:f>データシート!$A$34</c:f>
              <c:strCache>
                <c:ptCount val="1"/>
                <c:pt idx="0">
                  <c:v>利尻町国民健康保険事業特別会計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0.74</c:v>
                </c:pt>
                <c:pt idx="2">
                  <c:v>#N/A</c:v>
                </c:pt>
                <c:pt idx="3">
                  <c:v>0.74</c:v>
                </c:pt>
                <c:pt idx="4">
                  <c:v>#N/A</c:v>
                </c:pt>
                <c:pt idx="5">
                  <c:v>1.52</c:v>
                </c:pt>
                <c:pt idx="6">
                  <c:v>#N/A</c:v>
                </c:pt>
                <c:pt idx="7">
                  <c:v>0.52</c:v>
                </c:pt>
                <c:pt idx="8">
                  <c:v>#N/A</c:v>
                </c:pt>
                <c:pt idx="9">
                  <c:v>1.1100000000000001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3.22</c:v>
                </c:pt>
                <c:pt idx="2">
                  <c:v>#N/A</c:v>
                </c:pt>
                <c:pt idx="3">
                  <c:v>3.45</c:v>
                </c:pt>
                <c:pt idx="4">
                  <c:v>#N/A</c:v>
                </c:pt>
                <c:pt idx="5">
                  <c:v>2.93</c:v>
                </c:pt>
                <c:pt idx="6">
                  <c:v>#N/A</c:v>
                </c:pt>
                <c:pt idx="7">
                  <c:v>2.79</c:v>
                </c:pt>
                <c:pt idx="8">
                  <c:v>#N/A</c:v>
                </c:pt>
                <c:pt idx="9">
                  <c:v>2.88</c:v>
                </c:pt>
              </c:numCache>
            </c:numRef>
          </c:val>
        </c:ser>
        <c:ser>
          <c:idx val="9"/>
          <c:order val="9"/>
          <c:tx>
            <c:strRef>
              <c:f>データシート!$A$36</c:f>
              <c:strCache>
                <c:ptCount val="1"/>
                <c:pt idx="0">
                  <c:v>利尻町砕石事業会計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14.99</c:v>
                </c:pt>
                <c:pt idx="2">
                  <c:v>#N/A</c:v>
                </c:pt>
                <c:pt idx="3">
                  <c:v>12.58</c:v>
                </c:pt>
                <c:pt idx="4">
                  <c:v>#N/A</c:v>
                </c:pt>
                <c:pt idx="5">
                  <c:v>15.22</c:v>
                </c:pt>
                <c:pt idx="6">
                  <c:v>#N/A</c:v>
                </c:pt>
                <c:pt idx="7">
                  <c:v>15.34</c:v>
                </c:pt>
                <c:pt idx="8">
                  <c:v>#N/A</c:v>
                </c:pt>
                <c:pt idx="9">
                  <c:v>12.91</c:v>
                </c:pt>
              </c:numCache>
            </c:numRef>
          </c:val>
        </c:ser>
        <c:dLbls>
          <c:showLegendKey val="0"/>
          <c:showVal val="0"/>
          <c:showCatName val="0"/>
          <c:showSerName val="0"/>
          <c:showPercent val="0"/>
          <c:showBubbleSize val="0"/>
        </c:dLbls>
        <c:gapWidth val="150"/>
        <c:overlap val="100"/>
        <c:axId val="689930512"/>
        <c:axId val="689888960"/>
      </c:barChart>
      <c:catAx>
        <c:axId val="68993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9888960"/>
        <c:crosses val="autoZero"/>
        <c:auto val="1"/>
        <c:lblAlgn val="ctr"/>
        <c:lblOffset val="100"/>
        <c:tickLblSkip val="1"/>
        <c:tickMarkSkip val="1"/>
        <c:noMultiLvlLbl val="0"/>
      </c:catAx>
      <c:valAx>
        <c:axId val="6898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93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652</c:v>
                </c:pt>
                <c:pt idx="5">
                  <c:v>537</c:v>
                </c:pt>
                <c:pt idx="8">
                  <c:v>501</c:v>
                </c:pt>
                <c:pt idx="11">
                  <c:v>529</c:v>
                </c:pt>
                <c:pt idx="14">
                  <c:v>512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14</c:v>
                </c:pt>
                <c:pt idx="6">
                  <c:v>4</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78</c:v>
                </c:pt>
                <c:pt idx="3">
                  <c:v>74</c:v>
                </c:pt>
                <c:pt idx="6">
                  <c:v>74</c:v>
                </c:pt>
                <c:pt idx="9">
                  <c:v>70</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c:v>
                </c:pt>
                <c:pt idx="3">
                  <c:v>60</c:v>
                </c:pt>
                <c:pt idx="6">
                  <c:v>60</c:v>
                </c:pt>
                <c:pt idx="9">
                  <c:v>63</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833</c:v>
                </c:pt>
                <c:pt idx="3">
                  <c:v>677</c:v>
                </c:pt>
                <c:pt idx="6">
                  <c:v>630</c:v>
                </c:pt>
                <c:pt idx="9">
                  <c:v>635</c:v>
                </c:pt>
                <c:pt idx="12">
                  <c:v>566</c:v>
                </c:pt>
              </c:numCache>
            </c:numRef>
          </c:val>
        </c:ser>
        <c:dLbls>
          <c:showLegendKey val="0"/>
          <c:showVal val="0"/>
          <c:showCatName val="0"/>
          <c:showSerName val="0"/>
          <c:showPercent val="0"/>
          <c:showBubbleSize val="0"/>
        </c:dLbls>
        <c:gapWidth val="100"/>
        <c:overlap val="100"/>
        <c:axId val="689926200"/>
        <c:axId val="68994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324</c:v>
                </c:pt>
                <c:pt idx="2">
                  <c:v>#N/A</c:v>
                </c:pt>
                <c:pt idx="3">
                  <c:v>#N/A</c:v>
                </c:pt>
                <c:pt idx="4">
                  <c:v>288</c:v>
                </c:pt>
                <c:pt idx="5">
                  <c:v>#N/A</c:v>
                </c:pt>
                <c:pt idx="6">
                  <c:v>#N/A</c:v>
                </c:pt>
                <c:pt idx="7">
                  <c:v>267</c:v>
                </c:pt>
                <c:pt idx="8">
                  <c:v>#N/A</c:v>
                </c:pt>
                <c:pt idx="9">
                  <c:v>#N/A</c:v>
                </c:pt>
                <c:pt idx="10">
                  <c:v>242</c:v>
                </c:pt>
                <c:pt idx="11">
                  <c:v>#N/A</c:v>
                </c:pt>
                <c:pt idx="12">
                  <c:v>#N/A</c:v>
                </c:pt>
                <c:pt idx="13">
                  <c:v>186</c:v>
                </c:pt>
                <c:pt idx="14">
                  <c:v>#N/A</c:v>
                </c:pt>
              </c:numCache>
            </c:numRef>
          </c:val>
          <c:smooth val="0"/>
        </c:ser>
        <c:dLbls>
          <c:showLegendKey val="0"/>
          <c:showVal val="0"/>
          <c:showCatName val="0"/>
          <c:showSerName val="0"/>
          <c:showPercent val="0"/>
          <c:showBubbleSize val="0"/>
        </c:dLbls>
        <c:marker val="1"/>
        <c:smooth val="0"/>
        <c:axId val="689926200"/>
        <c:axId val="689946192"/>
      </c:lineChart>
      <c:catAx>
        <c:axId val="68992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9946192"/>
        <c:crosses val="autoZero"/>
        <c:auto val="1"/>
        <c:lblAlgn val="ctr"/>
        <c:lblOffset val="100"/>
        <c:tickLblSkip val="1"/>
        <c:tickMarkSkip val="1"/>
        <c:noMultiLvlLbl val="0"/>
      </c:catAx>
      <c:valAx>
        <c:axId val="68994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92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4253</c:v>
                </c:pt>
                <c:pt idx="5">
                  <c:v>4151</c:v>
                </c:pt>
                <c:pt idx="8">
                  <c:v>4101</c:v>
                </c:pt>
                <c:pt idx="11">
                  <c:v>4078</c:v>
                </c:pt>
                <c:pt idx="14">
                  <c:v>4004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135</c:v>
                </c:pt>
                <c:pt idx="5">
                  <c:v>120</c:v>
                </c:pt>
                <c:pt idx="8">
                  <c:v>116</c:v>
                </c:pt>
                <c:pt idx="11">
                  <c:v>110</c:v>
                </c:pt>
                <c:pt idx="14">
                  <c:v>106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417</c:v>
                </c:pt>
                <c:pt idx="5">
                  <c:v>472</c:v>
                </c:pt>
                <c:pt idx="8">
                  <c:v>443</c:v>
                </c:pt>
                <c:pt idx="11">
                  <c:v>349</c:v>
                </c:pt>
                <c:pt idx="14">
                  <c:v>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18</c:v>
                </c:pt>
                <c:pt idx="12">
                  <c:v>15</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451</c:v>
                </c:pt>
                <c:pt idx="3">
                  <c:v>439</c:v>
                </c:pt>
                <c:pt idx="6">
                  <c:v>424</c:v>
                </c:pt>
                <c:pt idx="9">
                  <c:v>371</c:v>
                </c:pt>
                <c:pt idx="12">
                  <c:v>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314</c:v>
                </c:pt>
                <c:pt idx="3">
                  <c:v>258</c:v>
                </c:pt>
                <c:pt idx="6">
                  <c:v>195</c:v>
                </c:pt>
                <c:pt idx="9">
                  <c:v>165</c:v>
                </c:pt>
                <c:pt idx="12">
                  <c:v>243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909</c:v>
                </c:pt>
                <c:pt idx="3">
                  <c:v>1197</c:v>
                </c:pt>
                <c:pt idx="6">
                  <c:v>1323</c:v>
                </c:pt>
                <c:pt idx="9">
                  <c:v>1385</c:v>
                </c:pt>
                <c:pt idx="12">
                  <c:v>1238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20</c:v>
                </c:pt>
                <c:pt idx="6">
                  <c:v>17</c:v>
                </c:pt>
                <c:pt idx="9">
                  <c:v>14</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4522</c:v>
                </c:pt>
                <c:pt idx="3">
                  <c:v>4332</c:v>
                </c:pt>
                <c:pt idx="6">
                  <c:v>4240</c:v>
                </c:pt>
                <c:pt idx="9">
                  <c:v>4146</c:v>
                </c:pt>
                <c:pt idx="12">
                  <c:v>4118</c:v>
                </c:pt>
              </c:numCache>
            </c:numRef>
          </c:val>
        </c:ser>
        <c:dLbls>
          <c:showLegendKey val="0"/>
          <c:showVal val="0"/>
          <c:showCatName val="0"/>
          <c:showSerName val="0"/>
          <c:showPercent val="0"/>
          <c:showBubbleSize val="0"/>
        </c:dLbls>
        <c:gapWidth val="100"/>
        <c:overlap val="100"/>
        <c:axId val="689945800"/>
        <c:axId val="689945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1426</c:v>
                </c:pt>
                <c:pt idx="2">
                  <c:v>#N/A</c:v>
                </c:pt>
                <c:pt idx="3">
                  <c:v>#N/A</c:v>
                </c:pt>
                <c:pt idx="4">
                  <c:v>1502</c:v>
                </c:pt>
                <c:pt idx="5">
                  <c:v>#N/A</c:v>
                </c:pt>
                <c:pt idx="6">
                  <c:v>#N/A</c:v>
                </c:pt>
                <c:pt idx="7">
                  <c:v>1538</c:v>
                </c:pt>
                <c:pt idx="8">
                  <c:v>#N/A</c:v>
                </c:pt>
                <c:pt idx="9">
                  <c:v>#N/A</c:v>
                </c:pt>
                <c:pt idx="10">
                  <c:v>1562</c:v>
                </c:pt>
                <c:pt idx="11">
                  <c:v>#N/A</c:v>
                </c:pt>
                <c:pt idx="12">
                  <c:v>#N/A</c:v>
                </c:pt>
                <c:pt idx="13">
                  <c:v>1393</c:v>
                </c:pt>
                <c:pt idx="14">
                  <c:v>#N/A</c:v>
                </c:pt>
              </c:numCache>
            </c:numRef>
          </c:val>
          <c:smooth val="0"/>
        </c:ser>
        <c:dLbls>
          <c:showLegendKey val="0"/>
          <c:showVal val="0"/>
          <c:showCatName val="0"/>
          <c:showSerName val="0"/>
          <c:showPercent val="0"/>
          <c:showBubbleSize val="0"/>
        </c:dLbls>
        <c:marker val="1"/>
        <c:smooth val="0"/>
        <c:axId val="689945800"/>
        <c:axId val="689945016"/>
      </c:lineChart>
      <c:catAx>
        <c:axId val="68994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9945016"/>
        <c:crosses val="autoZero"/>
        <c:auto val="1"/>
        <c:lblAlgn val="ctr"/>
        <c:lblOffset val="100"/>
        <c:tickLblSkip val="1"/>
        <c:tickMarkSkip val="1"/>
        <c:noMultiLvlLbl val="0"/>
      </c:catAx>
      <c:valAx>
        <c:axId val="68994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94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実質公債費比率については、減少傾向にあるが、今後予定されている大型事業の実施に伴い発行する地方債の元金償還開始とともに増加に転じることが予想される。また、公営企業や一部事務組合に対する準公債費の繰出しや負担が増加傾向にあることが課題であるため、事業の見直しや料金改定を行い、準公債費負担の軽減を図っていくことが急務である。</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将来負担比率については、ほぼ横ばいの推移となっているが、今後予定されている大型事業に伴う地方債発行を考えると、増加に転じることが予想されることから、財政調整基金をはじめとする充当可能基金の積み立てを行い、比率の減少に努める。</a:t>
          </a:r>
          <a:endParaRPr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
2,206
76.51
3,682,998
3,613,644
62,807
2,177,704
4,117,977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口の減少に加え、主産業である漁業や観光業の不振により、財政基盤が脆弱である。また、進む高齢化により働く世代が減少していることも類似団体と比較して平均を下回っていることの要因の一つ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今後より一層の産業振興を進め、税収の確保に努めるとともに、併せて行政の効率化による経費の削減を推し進め、財政の健全化を図る。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5" name="直線コネクタ 74"/>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経常収支比率について、類似団体平均を下回ってはいるが、今後大型事業の実施等による公債費の増や、一部事務組合負担金等の増が見込まれるため、収益性の向上や経常経費の削減策により、一層の収支の向上に努める。</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61</xdr:row>
      <xdr:rowOff>87206</xdr:rowOff>
    </xdr:to>
    <xdr:cxnSp macro="">
      <xdr:nvCxnSpPr>
        <xdr:cNvPr id="132" name="直線コネクタ 131"/>
        <xdr:cNvCxnSpPr/>
      </xdr:nvCxnSpPr>
      <xdr:spPr>
        <a:xfrm flipV="1">
          <a:off x="4114800" y="10215880"/>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87206</xdr:rowOff>
    </xdr:to>
    <xdr:cxnSp macro="">
      <xdr:nvCxnSpPr>
        <xdr:cNvPr id="135" name="直線コネクタ 134"/>
        <xdr:cNvCxnSpPr/>
      </xdr:nvCxnSpPr>
      <xdr:spPr>
        <a:xfrm>
          <a:off x="3225800" y="104491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150071</xdr:rowOff>
    </xdr:from>
    <xdr:to>
      <xdr:col>4</xdr:col>
      <xdr:colOff>482600</xdr:colOff>
      <xdr:row>60</xdr:row>
      <xdr:rowOff>162137</xdr:rowOff>
    </xdr:to>
    <xdr:cxnSp macro="">
      <xdr:nvCxnSpPr>
        <xdr:cNvPr id="138" name="直線コネクタ 137"/>
        <xdr:cNvCxnSpPr/>
      </xdr:nvCxnSpPr>
      <xdr:spPr>
        <a:xfrm>
          <a:off x="2336800" y="104370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150071</xdr:rowOff>
    </xdr:from>
    <xdr:to>
      <xdr:col>3</xdr:col>
      <xdr:colOff>279400</xdr:colOff>
      <xdr:row>60</xdr:row>
      <xdr:rowOff>166158</xdr:rowOff>
    </xdr:to>
    <xdr:cxnSp macro="">
      <xdr:nvCxnSpPr>
        <xdr:cNvPr id="141" name="直線コネクタ 140"/>
        <xdr:cNvCxnSpPr/>
      </xdr:nvCxnSpPr>
      <xdr:spPr>
        <a:xfrm flipV="1">
          <a:off x="1447800" y="104370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1" name="円/楕円 150"/>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142257</xdr:rowOff>
    </xdr:from>
    <xdr:ext cx="762000" cy="259045"/>
    <xdr:sp macro="" textlink="">
      <xdr:nvSpPr>
        <xdr:cNvPr id="152"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3" name="円/楕円 152"/>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4" name="テキスト ボックス 153"/>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5" name="円/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6" name="テキスト ボックス 155"/>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99271</xdr:rowOff>
    </xdr:from>
    <xdr:to>
      <xdr:col>3</xdr:col>
      <xdr:colOff>330200</xdr:colOff>
      <xdr:row>61</xdr:row>
      <xdr:rowOff>29421</xdr:rowOff>
    </xdr:to>
    <xdr:sp macro="" textlink="">
      <xdr:nvSpPr>
        <xdr:cNvPr id="157" name="円/楕円 156"/>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39598</xdr:rowOff>
    </xdr:from>
    <xdr:ext cx="762000" cy="259045"/>
    <xdr:sp macro="" textlink="">
      <xdr:nvSpPr>
        <xdr:cNvPr id="158" name="テキスト ボックス 157"/>
        <xdr:cNvSpPr txBox="1"/>
      </xdr:nvSpPr>
      <xdr:spPr>
        <a:xfrm>
          <a:off x="1955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115358</xdr:rowOff>
    </xdr:from>
    <xdr:to>
      <xdr:col>2</xdr:col>
      <xdr:colOff>127000</xdr:colOff>
      <xdr:row>61</xdr:row>
      <xdr:rowOff>45508</xdr:rowOff>
    </xdr:to>
    <xdr:sp macro="" textlink="">
      <xdr:nvSpPr>
        <xdr:cNvPr id="159" name="円/楕円 158"/>
        <xdr:cNvSpPr/>
      </xdr:nvSpPr>
      <xdr:spPr>
        <a:xfrm>
          <a:off x="1397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55685</xdr:rowOff>
    </xdr:from>
    <xdr:ext cx="762000" cy="259045"/>
    <xdr:sp macro="" textlink="">
      <xdr:nvSpPr>
        <xdr:cNvPr id="160" name="テキスト ボックス 159"/>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[473,535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物件費等の人口１人当たりの決算額が類似団体を上回っている主な要因は、人件費が類似団体平均より高額であることと、職員数の減少に比較した人口の減少が大きいことによる。今後は事務事業の見直しや定員管理の見直しを含め人件費等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11094</xdr:rowOff>
    </xdr:from>
    <xdr:to>
      <xdr:col>7</xdr:col>
      <xdr:colOff>152400</xdr:colOff>
      <xdr:row>83</xdr:row>
      <xdr:rowOff>56978</xdr:rowOff>
    </xdr:to>
    <xdr:cxnSp macro="">
      <xdr:nvCxnSpPr>
        <xdr:cNvPr id="196" name="直線コネクタ 195"/>
        <xdr:cNvCxnSpPr/>
      </xdr:nvCxnSpPr>
      <xdr:spPr>
        <a:xfrm>
          <a:off x="4114800" y="14241444"/>
          <a:ext cx="8382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168428</xdr:rowOff>
    </xdr:from>
    <xdr:to>
      <xdr:col>6</xdr:col>
      <xdr:colOff>0</xdr:colOff>
      <xdr:row>83</xdr:row>
      <xdr:rowOff>11094</xdr:rowOff>
    </xdr:to>
    <xdr:cxnSp macro="">
      <xdr:nvCxnSpPr>
        <xdr:cNvPr id="199" name="直線コネクタ 198"/>
        <xdr:cNvCxnSpPr/>
      </xdr:nvCxnSpPr>
      <xdr:spPr>
        <a:xfrm>
          <a:off x="3225800" y="14227328"/>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157404</xdr:rowOff>
    </xdr:from>
    <xdr:to>
      <xdr:col>4</xdr:col>
      <xdr:colOff>482600</xdr:colOff>
      <xdr:row>82</xdr:row>
      <xdr:rowOff>168428</xdr:rowOff>
    </xdr:to>
    <xdr:cxnSp macro="">
      <xdr:nvCxnSpPr>
        <xdr:cNvPr id="202" name="直線コネクタ 201"/>
        <xdr:cNvCxnSpPr/>
      </xdr:nvCxnSpPr>
      <xdr:spPr>
        <a:xfrm>
          <a:off x="2336800" y="1421630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157404</xdr:rowOff>
    </xdr:from>
    <xdr:to>
      <xdr:col>3</xdr:col>
      <xdr:colOff>279400</xdr:colOff>
      <xdr:row>82</xdr:row>
      <xdr:rowOff>162540</xdr:rowOff>
    </xdr:to>
    <xdr:cxnSp macro="">
      <xdr:nvCxnSpPr>
        <xdr:cNvPr id="205" name="直線コネクタ 204"/>
        <xdr:cNvCxnSpPr/>
      </xdr:nvCxnSpPr>
      <xdr:spPr>
        <a:xfrm flipV="1">
          <a:off x="1447800" y="14216304"/>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6178</xdr:rowOff>
    </xdr:from>
    <xdr:to>
      <xdr:col>7</xdr:col>
      <xdr:colOff>203200</xdr:colOff>
      <xdr:row>83</xdr:row>
      <xdr:rowOff>107778</xdr:rowOff>
    </xdr:to>
    <xdr:sp macro="" textlink="">
      <xdr:nvSpPr>
        <xdr:cNvPr id="215" name="円/楕円 214"/>
        <xdr:cNvSpPr/>
      </xdr:nvSpPr>
      <xdr:spPr>
        <a:xfrm>
          <a:off x="4902200" y="14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149705</xdr:rowOff>
    </xdr:from>
    <xdr:ext cx="762000" cy="259045"/>
    <xdr:sp macro="" textlink="">
      <xdr:nvSpPr>
        <xdr:cNvPr id="216" name="人件費・物件費等の状況該当値テキスト"/>
        <xdr:cNvSpPr txBox="1"/>
      </xdr:nvSpPr>
      <xdr:spPr>
        <a:xfrm>
          <a:off x="5041900" y="142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473,535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131744</xdr:rowOff>
    </xdr:from>
    <xdr:to>
      <xdr:col>6</xdr:col>
      <xdr:colOff>50800</xdr:colOff>
      <xdr:row>83</xdr:row>
      <xdr:rowOff>61894</xdr:rowOff>
    </xdr:to>
    <xdr:sp macro="" textlink="">
      <xdr:nvSpPr>
        <xdr:cNvPr id="217" name="円/楕円 216"/>
        <xdr:cNvSpPr/>
      </xdr:nvSpPr>
      <xdr:spPr>
        <a:xfrm>
          <a:off x="4064000" y="141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46671</xdr:rowOff>
    </xdr:from>
    <xdr:ext cx="736600" cy="259045"/>
    <xdr:sp macro="" textlink="">
      <xdr:nvSpPr>
        <xdr:cNvPr id="218" name="テキスト ボックス 217"/>
        <xdr:cNvSpPr txBox="1"/>
      </xdr:nvSpPr>
      <xdr:spPr>
        <a:xfrm>
          <a:off x="3733800" y="14277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117628</xdr:rowOff>
    </xdr:from>
    <xdr:to>
      <xdr:col>4</xdr:col>
      <xdr:colOff>533400</xdr:colOff>
      <xdr:row>83</xdr:row>
      <xdr:rowOff>47778</xdr:rowOff>
    </xdr:to>
    <xdr:sp macro="" textlink="">
      <xdr:nvSpPr>
        <xdr:cNvPr id="219" name="円/楕円 218"/>
        <xdr:cNvSpPr/>
      </xdr:nvSpPr>
      <xdr:spPr>
        <a:xfrm>
          <a:off x="3175000" y="141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32555</xdr:rowOff>
    </xdr:from>
    <xdr:ext cx="762000" cy="259045"/>
    <xdr:sp macro="" textlink="">
      <xdr:nvSpPr>
        <xdr:cNvPr id="220" name="テキスト ボックス 219"/>
        <xdr:cNvSpPr txBox="1"/>
      </xdr:nvSpPr>
      <xdr:spPr>
        <a:xfrm>
          <a:off x="2844800" y="142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421,318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106604</xdr:rowOff>
    </xdr:from>
    <xdr:to>
      <xdr:col>3</xdr:col>
      <xdr:colOff>330200</xdr:colOff>
      <xdr:row>83</xdr:row>
      <xdr:rowOff>36754</xdr:rowOff>
    </xdr:to>
    <xdr:sp macro="" textlink="">
      <xdr:nvSpPr>
        <xdr:cNvPr id="221" name="円/楕円 220"/>
        <xdr:cNvSpPr/>
      </xdr:nvSpPr>
      <xdr:spPr>
        <a:xfrm>
          <a:off x="2286000" y="141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21531</xdr:rowOff>
    </xdr:from>
    <xdr:ext cx="762000" cy="259045"/>
    <xdr:sp macro="" textlink="">
      <xdr:nvSpPr>
        <xdr:cNvPr id="222" name="テキスト ボックス 221"/>
        <xdr:cNvSpPr txBox="1"/>
      </xdr:nvSpPr>
      <xdr:spPr>
        <a:xfrm>
          <a:off x="1955800" y="1425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411,723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111740</xdr:rowOff>
    </xdr:from>
    <xdr:to>
      <xdr:col>2</xdr:col>
      <xdr:colOff>127000</xdr:colOff>
      <xdr:row>83</xdr:row>
      <xdr:rowOff>41890</xdr:rowOff>
    </xdr:to>
    <xdr:sp macro="" textlink="">
      <xdr:nvSpPr>
        <xdr:cNvPr id="223" name="円/楕円 222"/>
        <xdr:cNvSpPr/>
      </xdr:nvSpPr>
      <xdr:spPr>
        <a:xfrm>
          <a:off x="1397000" y="1417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26667</xdr:rowOff>
    </xdr:from>
    <xdr:ext cx="762000" cy="259045"/>
    <xdr:sp macro="" textlink="">
      <xdr:nvSpPr>
        <xdr:cNvPr id="224" name="テキスト ボックス 223"/>
        <xdr:cNvSpPr txBox="1"/>
      </xdr:nvSpPr>
      <xdr:spPr>
        <a:xfrm>
          <a:off x="1066800" y="142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過去から類似団体平均と比較して低水準にある。職員の退職・採用により、今後も増減が見込まれるが、総じて低水準で推移すると思われる。</a:t>
          </a:r>
          <a:r>
            <a:rPr kumimoji="1" lang="en-US" altLang="ja-JP" sz="1100">
              <a:solidFill>
                <a:schemeClr val="dk1"/>
              </a:solidFill>
              <a:latin typeface="+mn-lt"/>
              <a:ea typeface="+mn-ea"/>
              <a:cs typeface="+mn-cs"/>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12192</xdr:rowOff>
    </xdr:from>
    <xdr:to>
      <xdr:col>24</xdr:col>
      <xdr:colOff>558800</xdr:colOff>
      <xdr:row>87</xdr:row>
      <xdr:rowOff>74930</xdr:rowOff>
    </xdr:to>
    <xdr:cxnSp macro="">
      <xdr:nvCxnSpPr>
        <xdr:cNvPr id="256" name="直線コネクタ 255"/>
        <xdr:cNvCxnSpPr/>
      </xdr:nvCxnSpPr>
      <xdr:spPr>
        <a:xfrm flipV="1">
          <a:off x="16179800" y="149283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159513</xdr:rowOff>
    </xdr:from>
    <xdr:to>
      <xdr:col>23</xdr:col>
      <xdr:colOff>406400</xdr:colOff>
      <xdr:row>87</xdr:row>
      <xdr:rowOff>74930</xdr:rowOff>
    </xdr:to>
    <xdr:cxnSp macro="">
      <xdr:nvCxnSpPr>
        <xdr:cNvPr id="259" name="直線コネクタ 258"/>
        <xdr:cNvCxnSpPr/>
      </xdr:nvCxnSpPr>
      <xdr:spPr>
        <a:xfrm>
          <a:off x="15290800" y="14904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159513</xdr:rowOff>
    </xdr:from>
    <xdr:to>
      <xdr:col>22</xdr:col>
      <xdr:colOff>203200</xdr:colOff>
      <xdr:row>89</xdr:row>
      <xdr:rowOff>79502</xdr:rowOff>
    </xdr:to>
    <xdr:cxnSp macro="">
      <xdr:nvCxnSpPr>
        <xdr:cNvPr id="262" name="直線コネクタ 261"/>
        <xdr:cNvCxnSpPr/>
      </xdr:nvCxnSpPr>
      <xdr:spPr>
        <a:xfrm flipV="1">
          <a:off x="14401800" y="14904213"/>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79502</xdr:rowOff>
    </xdr:to>
    <xdr:cxnSp macro="">
      <xdr:nvCxnSpPr>
        <xdr:cNvPr id="265" name="直線コネクタ 264"/>
        <xdr:cNvCxnSpPr/>
      </xdr:nvCxnSpPr>
      <xdr:spPr>
        <a:xfrm>
          <a:off x="13512800" y="1528063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132842</xdr:rowOff>
    </xdr:from>
    <xdr:to>
      <xdr:col>24</xdr:col>
      <xdr:colOff>609600</xdr:colOff>
      <xdr:row>87</xdr:row>
      <xdr:rowOff>62992</xdr:rowOff>
    </xdr:to>
    <xdr:sp macro="" textlink="">
      <xdr:nvSpPr>
        <xdr:cNvPr id="275" name="円/楕円 274"/>
        <xdr:cNvSpPr/>
      </xdr:nvSpPr>
      <xdr:spPr>
        <a:xfrm>
          <a:off x="169672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149369</xdr:rowOff>
    </xdr:from>
    <xdr:ext cx="762000" cy="259045"/>
    <xdr:sp macro="" textlink="">
      <xdr:nvSpPr>
        <xdr:cNvPr id="276" name="給与水準   （国との比較）該当値テキスト"/>
        <xdr:cNvSpPr txBox="1"/>
      </xdr:nvSpPr>
      <xdr:spPr>
        <a:xfrm>
          <a:off x="171069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24130</xdr:rowOff>
    </xdr:from>
    <xdr:to>
      <xdr:col>23</xdr:col>
      <xdr:colOff>457200</xdr:colOff>
      <xdr:row>87</xdr:row>
      <xdr:rowOff>125730</xdr:rowOff>
    </xdr:to>
    <xdr:sp macro="" textlink="">
      <xdr:nvSpPr>
        <xdr:cNvPr id="277" name="円/楕円 276"/>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78" name="テキスト ボックス 277"/>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108713</xdr:rowOff>
    </xdr:from>
    <xdr:to>
      <xdr:col>22</xdr:col>
      <xdr:colOff>254000</xdr:colOff>
      <xdr:row>87</xdr:row>
      <xdr:rowOff>38863</xdr:rowOff>
    </xdr:to>
    <xdr:sp macro="" textlink="">
      <xdr:nvSpPr>
        <xdr:cNvPr id="279" name="円/楕円 278"/>
        <xdr:cNvSpPr/>
      </xdr:nvSpPr>
      <xdr:spPr>
        <a:xfrm>
          <a:off x="15240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49040</xdr:rowOff>
    </xdr:from>
    <xdr:ext cx="762000" cy="259045"/>
    <xdr:sp macro="" textlink="">
      <xdr:nvSpPr>
        <xdr:cNvPr id="280" name="テキスト ボックス 279"/>
        <xdr:cNvSpPr txBox="1"/>
      </xdr:nvSpPr>
      <xdr:spPr>
        <a:xfrm>
          <a:off x="149098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81" name="円/楕円 280"/>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140479</xdr:rowOff>
    </xdr:from>
    <xdr:ext cx="762000" cy="259045"/>
    <xdr:sp macro="" textlink="">
      <xdr:nvSpPr>
        <xdr:cNvPr id="282" name="テキスト ボックス 281"/>
        <xdr:cNvSpPr txBox="1"/>
      </xdr:nvSpPr>
      <xdr:spPr>
        <a:xfrm>
          <a:off x="14020800" y="150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3" name="円/楕円 282"/>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84" name="テキスト ボックス 28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前回の新行財政改革計画（</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H21</a:t>
          </a:r>
          <a:r>
            <a:rPr kumimoji="1" lang="ja-JP" altLang="ja-JP" sz="1100">
              <a:solidFill>
                <a:schemeClr val="dk1"/>
              </a:solidFill>
              <a:latin typeface="+mn-lt"/>
              <a:ea typeface="+mn-ea"/>
              <a:cs typeface="+mn-cs"/>
            </a:rPr>
            <a:t>）に対して、計画を上回る削減を行ってきたが、削減のペースを上回る人口減が続いており、人口千人当たりでは類似団体平均を上回る</a:t>
          </a:r>
          <a:r>
            <a:rPr kumimoji="1" lang="en-US" altLang="ja-JP" sz="1100">
              <a:solidFill>
                <a:schemeClr val="dk1"/>
              </a:solidFill>
              <a:latin typeface="+mn-lt"/>
              <a:ea typeface="+mn-ea"/>
              <a:cs typeface="+mn-cs"/>
            </a:rPr>
            <a:t>27.19</a:t>
          </a:r>
          <a:r>
            <a:rPr kumimoji="1" lang="ja-JP" altLang="ja-JP" sz="1100">
              <a:solidFill>
                <a:schemeClr val="dk1"/>
              </a:solidFill>
              <a:latin typeface="+mn-lt"/>
              <a:ea typeface="+mn-ea"/>
              <a:cs typeface="+mn-cs"/>
            </a:rPr>
            <a:t>人となった。今後も機構改革による事務事業の見直し等により、職員数の抑制を実施する。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88608</xdr:rowOff>
    </xdr:from>
    <xdr:to>
      <xdr:col>24</xdr:col>
      <xdr:colOff>558800</xdr:colOff>
      <xdr:row>62</xdr:row>
      <xdr:rowOff>97295</xdr:rowOff>
    </xdr:to>
    <xdr:cxnSp macro="">
      <xdr:nvCxnSpPr>
        <xdr:cNvPr id="316" name="直線コネクタ 315"/>
        <xdr:cNvCxnSpPr/>
      </xdr:nvCxnSpPr>
      <xdr:spPr>
        <a:xfrm>
          <a:off x="16179800" y="1071850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73406</xdr:rowOff>
    </xdr:from>
    <xdr:to>
      <xdr:col>23</xdr:col>
      <xdr:colOff>406400</xdr:colOff>
      <xdr:row>62</xdr:row>
      <xdr:rowOff>88608</xdr:rowOff>
    </xdr:to>
    <xdr:cxnSp macro="">
      <xdr:nvCxnSpPr>
        <xdr:cNvPr id="319" name="直線コネクタ 318"/>
        <xdr:cNvCxnSpPr/>
      </xdr:nvCxnSpPr>
      <xdr:spPr>
        <a:xfrm>
          <a:off x="15290800" y="1070330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73406</xdr:rowOff>
    </xdr:from>
    <xdr:to>
      <xdr:col>22</xdr:col>
      <xdr:colOff>203200</xdr:colOff>
      <xdr:row>62</xdr:row>
      <xdr:rowOff>78715</xdr:rowOff>
    </xdr:to>
    <xdr:cxnSp macro="">
      <xdr:nvCxnSpPr>
        <xdr:cNvPr id="322" name="直線コネクタ 321"/>
        <xdr:cNvCxnSpPr/>
      </xdr:nvCxnSpPr>
      <xdr:spPr>
        <a:xfrm flipV="1">
          <a:off x="14401800" y="10703306"/>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65443</xdr:rowOff>
    </xdr:from>
    <xdr:to>
      <xdr:col>21</xdr:col>
      <xdr:colOff>0</xdr:colOff>
      <xdr:row>62</xdr:row>
      <xdr:rowOff>78715</xdr:rowOff>
    </xdr:to>
    <xdr:cxnSp macro="">
      <xdr:nvCxnSpPr>
        <xdr:cNvPr id="325" name="直線コネクタ 324"/>
        <xdr:cNvCxnSpPr/>
      </xdr:nvCxnSpPr>
      <xdr:spPr>
        <a:xfrm>
          <a:off x="13512800" y="10695343"/>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46495</xdr:rowOff>
    </xdr:from>
    <xdr:to>
      <xdr:col>24</xdr:col>
      <xdr:colOff>609600</xdr:colOff>
      <xdr:row>62</xdr:row>
      <xdr:rowOff>148095</xdr:rowOff>
    </xdr:to>
    <xdr:sp macro="" textlink="">
      <xdr:nvSpPr>
        <xdr:cNvPr id="335" name="円/楕円 334"/>
        <xdr:cNvSpPr/>
      </xdr:nvSpPr>
      <xdr:spPr>
        <a:xfrm>
          <a:off x="16967200" y="106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18572</xdr:rowOff>
    </xdr:from>
    <xdr:ext cx="762000" cy="259045"/>
    <xdr:sp macro="" textlink="">
      <xdr:nvSpPr>
        <xdr:cNvPr id="336" name="定員管理の状況該当値テキスト"/>
        <xdr:cNvSpPr txBox="1"/>
      </xdr:nvSpPr>
      <xdr:spPr>
        <a:xfrm>
          <a:off x="17106900" y="106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37808</xdr:rowOff>
    </xdr:from>
    <xdr:to>
      <xdr:col>23</xdr:col>
      <xdr:colOff>457200</xdr:colOff>
      <xdr:row>62</xdr:row>
      <xdr:rowOff>139408</xdr:rowOff>
    </xdr:to>
    <xdr:sp macro="" textlink="">
      <xdr:nvSpPr>
        <xdr:cNvPr id="337" name="円/楕円 336"/>
        <xdr:cNvSpPr/>
      </xdr:nvSpPr>
      <xdr:spPr>
        <a:xfrm>
          <a:off x="16129000" y="106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124185</xdr:rowOff>
    </xdr:from>
    <xdr:ext cx="736600" cy="259045"/>
    <xdr:sp macro="" textlink="">
      <xdr:nvSpPr>
        <xdr:cNvPr id="338" name="テキスト ボックス 337"/>
        <xdr:cNvSpPr txBox="1"/>
      </xdr:nvSpPr>
      <xdr:spPr>
        <a:xfrm>
          <a:off x="15798800" y="1075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22606</xdr:rowOff>
    </xdr:from>
    <xdr:to>
      <xdr:col>22</xdr:col>
      <xdr:colOff>254000</xdr:colOff>
      <xdr:row>62</xdr:row>
      <xdr:rowOff>124206</xdr:rowOff>
    </xdr:to>
    <xdr:sp macro="" textlink="">
      <xdr:nvSpPr>
        <xdr:cNvPr id="339" name="円/楕円 338"/>
        <xdr:cNvSpPr/>
      </xdr:nvSpPr>
      <xdr:spPr>
        <a:xfrm>
          <a:off x="15240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108983</xdr:rowOff>
    </xdr:from>
    <xdr:ext cx="762000" cy="259045"/>
    <xdr:sp macro="" textlink="">
      <xdr:nvSpPr>
        <xdr:cNvPr id="340" name="テキスト ボックス 339"/>
        <xdr:cNvSpPr txBox="1"/>
      </xdr:nvSpPr>
      <xdr:spPr>
        <a:xfrm>
          <a:off x="14909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27915</xdr:rowOff>
    </xdr:from>
    <xdr:to>
      <xdr:col>21</xdr:col>
      <xdr:colOff>50800</xdr:colOff>
      <xdr:row>62</xdr:row>
      <xdr:rowOff>129515</xdr:rowOff>
    </xdr:to>
    <xdr:sp macro="" textlink="">
      <xdr:nvSpPr>
        <xdr:cNvPr id="341" name="円/楕円 340"/>
        <xdr:cNvSpPr/>
      </xdr:nvSpPr>
      <xdr:spPr>
        <a:xfrm>
          <a:off x="14351000" y="106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114292</xdr:rowOff>
    </xdr:from>
    <xdr:ext cx="762000" cy="259045"/>
    <xdr:sp macro="" textlink="">
      <xdr:nvSpPr>
        <xdr:cNvPr id="342" name="テキスト ボックス 341"/>
        <xdr:cNvSpPr txBox="1"/>
      </xdr:nvSpPr>
      <xdr:spPr>
        <a:xfrm>
          <a:off x="14020800" y="1074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14643</xdr:rowOff>
    </xdr:from>
    <xdr:to>
      <xdr:col>19</xdr:col>
      <xdr:colOff>533400</xdr:colOff>
      <xdr:row>62</xdr:row>
      <xdr:rowOff>116243</xdr:rowOff>
    </xdr:to>
    <xdr:sp macro="" textlink="">
      <xdr:nvSpPr>
        <xdr:cNvPr id="343" name="円/楕円 342"/>
        <xdr:cNvSpPr/>
      </xdr:nvSpPr>
      <xdr:spPr>
        <a:xfrm>
          <a:off x="13462000" y="106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101020</xdr:rowOff>
    </xdr:from>
    <xdr:ext cx="762000" cy="259045"/>
    <xdr:sp macro="" textlink="">
      <xdr:nvSpPr>
        <xdr:cNvPr id="344" name="テキスト ボックス 343"/>
        <xdr:cNvSpPr txBox="1"/>
      </xdr:nvSpPr>
      <xdr:spPr>
        <a:xfrm>
          <a:off x="13131800" y="1073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過去の大型事業による地方債の償還終了により、減少傾向にあるものの、類似団体平均を大きく上回っている。また、今後予定されている大型事業の元金償還開始とともに増加に転じることが予想されるため、計画的に事業実施をし、実質公債費比率の減少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66294</xdr:rowOff>
    </xdr:from>
    <xdr:to>
      <xdr:col>24</xdr:col>
      <xdr:colOff>558800</xdr:colOff>
      <xdr:row>44</xdr:row>
      <xdr:rowOff>5842</xdr:rowOff>
    </xdr:to>
    <xdr:cxnSp macro="">
      <xdr:nvCxnSpPr>
        <xdr:cNvPr id="375" name="直線コネクタ 374"/>
        <xdr:cNvCxnSpPr/>
      </xdr:nvCxnSpPr>
      <xdr:spPr>
        <a:xfrm flipV="1">
          <a:off x="16179800" y="743864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5842</xdr:rowOff>
    </xdr:from>
    <xdr:to>
      <xdr:col>23</xdr:col>
      <xdr:colOff>406400</xdr:colOff>
      <xdr:row>44</xdr:row>
      <xdr:rowOff>73406</xdr:rowOff>
    </xdr:to>
    <xdr:cxnSp macro="">
      <xdr:nvCxnSpPr>
        <xdr:cNvPr id="378" name="直線コネクタ 377"/>
        <xdr:cNvCxnSpPr/>
      </xdr:nvCxnSpPr>
      <xdr:spPr>
        <a:xfrm flipV="1">
          <a:off x="15290800" y="75496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73406</xdr:rowOff>
    </xdr:from>
    <xdr:to>
      <xdr:col>22</xdr:col>
      <xdr:colOff>203200</xdr:colOff>
      <xdr:row>44</xdr:row>
      <xdr:rowOff>97536</xdr:rowOff>
    </xdr:to>
    <xdr:cxnSp macro="">
      <xdr:nvCxnSpPr>
        <xdr:cNvPr id="381" name="直線コネクタ 380"/>
        <xdr:cNvCxnSpPr/>
      </xdr:nvCxnSpPr>
      <xdr:spPr>
        <a:xfrm flipV="1">
          <a:off x="14401800" y="76172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44</xdr:row>
      <xdr:rowOff>112014</xdr:rowOff>
    </xdr:to>
    <xdr:cxnSp macro="">
      <xdr:nvCxnSpPr>
        <xdr:cNvPr id="384" name="直線コネクタ 383"/>
        <xdr:cNvCxnSpPr/>
      </xdr:nvCxnSpPr>
      <xdr:spPr>
        <a:xfrm flipV="1">
          <a:off x="13512800" y="76413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15494</xdr:rowOff>
    </xdr:from>
    <xdr:to>
      <xdr:col>24</xdr:col>
      <xdr:colOff>609600</xdr:colOff>
      <xdr:row>43</xdr:row>
      <xdr:rowOff>117094</xdr:rowOff>
    </xdr:to>
    <xdr:sp macro="" textlink="">
      <xdr:nvSpPr>
        <xdr:cNvPr id="394" name="円/楕円 393"/>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159021</xdr:rowOff>
    </xdr:from>
    <xdr:ext cx="762000" cy="259045"/>
    <xdr:sp macro="" textlink="">
      <xdr:nvSpPr>
        <xdr:cNvPr id="395"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126492</xdr:rowOff>
    </xdr:from>
    <xdr:to>
      <xdr:col>23</xdr:col>
      <xdr:colOff>457200</xdr:colOff>
      <xdr:row>44</xdr:row>
      <xdr:rowOff>56642</xdr:rowOff>
    </xdr:to>
    <xdr:sp macro="" textlink="">
      <xdr:nvSpPr>
        <xdr:cNvPr id="396" name="円/楕円 395"/>
        <xdr:cNvSpPr/>
      </xdr:nvSpPr>
      <xdr:spPr>
        <a:xfrm>
          <a:off x="16129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41419</xdr:rowOff>
    </xdr:from>
    <xdr:ext cx="736600" cy="259045"/>
    <xdr:sp macro="" textlink="">
      <xdr:nvSpPr>
        <xdr:cNvPr id="397" name="テキスト ボックス 396"/>
        <xdr:cNvSpPr txBox="1"/>
      </xdr:nvSpPr>
      <xdr:spPr>
        <a:xfrm>
          <a:off x="15798800" y="758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22606</xdr:rowOff>
    </xdr:from>
    <xdr:to>
      <xdr:col>22</xdr:col>
      <xdr:colOff>254000</xdr:colOff>
      <xdr:row>44</xdr:row>
      <xdr:rowOff>124206</xdr:rowOff>
    </xdr:to>
    <xdr:sp macro="" textlink="">
      <xdr:nvSpPr>
        <xdr:cNvPr id="398" name="円/楕円 397"/>
        <xdr:cNvSpPr/>
      </xdr:nvSpPr>
      <xdr:spPr>
        <a:xfrm>
          <a:off x="15240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108983</xdr:rowOff>
    </xdr:from>
    <xdr:ext cx="762000" cy="259045"/>
    <xdr:sp macro="" textlink="">
      <xdr:nvSpPr>
        <xdr:cNvPr id="399" name="テキスト ボックス 398"/>
        <xdr:cNvSpPr txBox="1"/>
      </xdr:nvSpPr>
      <xdr:spPr>
        <a:xfrm>
          <a:off x="14909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400" name="円/楕円 399"/>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401" name="テキスト ボックス 400"/>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61214</xdr:rowOff>
    </xdr:from>
    <xdr:to>
      <xdr:col>19</xdr:col>
      <xdr:colOff>533400</xdr:colOff>
      <xdr:row>44</xdr:row>
      <xdr:rowOff>162814</xdr:rowOff>
    </xdr:to>
    <xdr:sp macro="" textlink="">
      <xdr:nvSpPr>
        <xdr:cNvPr id="402" name="円/楕円 401"/>
        <xdr:cNvSpPr/>
      </xdr:nvSpPr>
      <xdr:spPr>
        <a:xfrm>
          <a:off x="13462000" y="76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147591</xdr:rowOff>
    </xdr:from>
    <xdr:ext cx="762000" cy="259045"/>
    <xdr:sp macro="" textlink="">
      <xdr:nvSpPr>
        <xdr:cNvPr id="403" name="テキスト ボックス 402"/>
        <xdr:cNvSpPr txBox="1"/>
      </xdr:nvSpPr>
      <xdr:spPr>
        <a:xfrm>
          <a:off x="13131800" y="7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が類似他団体と比べ高い値となっている主な要因は、充当可能基金残高が極めて少額であることであると考えられる。今後も大型事業実施に伴う地方債の発行が見込まれることから、充当可能基金を計画的に積み立て、将来負担比率の引き下げ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50306</xdr:rowOff>
    </xdr:from>
    <xdr:to>
      <xdr:col>24</xdr:col>
      <xdr:colOff>558800</xdr:colOff>
      <xdr:row>21</xdr:row>
      <xdr:rowOff>96026</xdr:rowOff>
    </xdr:to>
    <xdr:cxnSp macro="">
      <xdr:nvCxnSpPr>
        <xdr:cNvPr id="437" name="直線コネクタ 436"/>
        <xdr:cNvCxnSpPr/>
      </xdr:nvCxnSpPr>
      <xdr:spPr>
        <a:xfrm flipV="1">
          <a:off x="16179800" y="347930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77258</xdr:rowOff>
    </xdr:from>
    <xdr:to>
      <xdr:col>23</xdr:col>
      <xdr:colOff>406400</xdr:colOff>
      <xdr:row>21</xdr:row>
      <xdr:rowOff>96026</xdr:rowOff>
    </xdr:to>
    <xdr:cxnSp macro="">
      <xdr:nvCxnSpPr>
        <xdr:cNvPr id="440" name="直線コネクタ 439"/>
        <xdr:cNvCxnSpPr/>
      </xdr:nvCxnSpPr>
      <xdr:spPr>
        <a:xfrm>
          <a:off x="15290800" y="3677708"/>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31679</xdr:rowOff>
    </xdr:from>
    <xdr:to>
      <xdr:col>22</xdr:col>
      <xdr:colOff>203200</xdr:colOff>
      <xdr:row>21</xdr:row>
      <xdr:rowOff>77258</xdr:rowOff>
    </xdr:to>
    <xdr:cxnSp macro="">
      <xdr:nvCxnSpPr>
        <xdr:cNvPr id="443" name="直線コネクタ 442"/>
        <xdr:cNvCxnSpPr/>
      </xdr:nvCxnSpPr>
      <xdr:spPr>
        <a:xfrm>
          <a:off x="14401800" y="3632129"/>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97225</xdr:rowOff>
    </xdr:from>
    <xdr:to>
      <xdr:col>21</xdr:col>
      <xdr:colOff>0</xdr:colOff>
      <xdr:row>21</xdr:row>
      <xdr:rowOff>31679</xdr:rowOff>
    </xdr:to>
    <xdr:cxnSp macro="">
      <xdr:nvCxnSpPr>
        <xdr:cNvPr id="446" name="直線コネクタ 445"/>
        <xdr:cNvCxnSpPr/>
      </xdr:nvCxnSpPr>
      <xdr:spPr>
        <a:xfrm>
          <a:off x="13512800" y="3526225"/>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170956</xdr:rowOff>
    </xdr:from>
    <xdr:to>
      <xdr:col>24</xdr:col>
      <xdr:colOff>609600</xdr:colOff>
      <xdr:row>20</xdr:row>
      <xdr:rowOff>101106</xdr:rowOff>
    </xdr:to>
    <xdr:sp macro="" textlink="">
      <xdr:nvSpPr>
        <xdr:cNvPr id="456" name="円/楕円 455"/>
        <xdr:cNvSpPr/>
      </xdr:nvSpPr>
      <xdr:spPr>
        <a:xfrm>
          <a:off x="16967200" y="3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143033</xdr:rowOff>
    </xdr:from>
    <xdr:ext cx="762000" cy="259045"/>
    <xdr:sp macro="" textlink="">
      <xdr:nvSpPr>
        <xdr:cNvPr id="457" name="将来負担の状況該当値テキスト"/>
        <xdr:cNvSpPr txBox="1"/>
      </xdr:nvSpPr>
      <xdr:spPr>
        <a:xfrm>
          <a:off x="17106900" y="34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45226</xdr:rowOff>
    </xdr:from>
    <xdr:to>
      <xdr:col>23</xdr:col>
      <xdr:colOff>457200</xdr:colOff>
      <xdr:row>21</xdr:row>
      <xdr:rowOff>146826</xdr:rowOff>
    </xdr:to>
    <xdr:sp macro="" textlink="">
      <xdr:nvSpPr>
        <xdr:cNvPr id="458" name="円/楕円 457"/>
        <xdr:cNvSpPr/>
      </xdr:nvSpPr>
      <xdr:spPr>
        <a:xfrm>
          <a:off x="16129000" y="36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131603</xdr:rowOff>
    </xdr:from>
    <xdr:ext cx="736600" cy="259045"/>
    <xdr:sp macro="" textlink="">
      <xdr:nvSpPr>
        <xdr:cNvPr id="459" name="テキスト ボックス 458"/>
        <xdr:cNvSpPr txBox="1"/>
      </xdr:nvSpPr>
      <xdr:spPr>
        <a:xfrm>
          <a:off x="15798800" y="373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26458</xdr:rowOff>
    </xdr:from>
    <xdr:to>
      <xdr:col>22</xdr:col>
      <xdr:colOff>254000</xdr:colOff>
      <xdr:row>21</xdr:row>
      <xdr:rowOff>128058</xdr:rowOff>
    </xdr:to>
    <xdr:sp macro="" textlink="">
      <xdr:nvSpPr>
        <xdr:cNvPr id="460" name="円/楕円 459"/>
        <xdr:cNvSpPr/>
      </xdr:nvSpPr>
      <xdr:spPr>
        <a:xfrm>
          <a:off x="15240000" y="3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112835</xdr:rowOff>
    </xdr:from>
    <xdr:ext cx="762000" cy="259045"/>
    <xdr:sp macro="" textlink="">
      <xdr:nvSpPr>
        <xdr:cNvPr id="461" name="テキスト ボックス 460"/>
        <xdr:cNvSpPr txBox="1"/>
      </xdr:nvSpPr>
      <xdr:spPr>
        <a:xfrm>
          <a:off x="14909800" y="371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152329</xdr:rowOff>
    </xdr:from>
    <xdr:to>
      <xdr:col>21</xdr:col>
      <xdr:colOff>50800</xdr:colOff>
      <xdr:row>21</xdr:row>
      <xdr:rowOff>82479</xdr:rowOff>
    </xdr:to>
    <xdr:sp macro="" textlink="">
      <xdr:nvSpPr>
        <xdr:cNvPr id="462" name="円/楕円 461"/>
        <xdr:cNvSpPr/>
      </xdr:nvSpPr>
      <xdr:spPr>
        <a:xfrm>
          <a:off x="14351000" y="35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67256</xdr:rowOff>
    </xdr:from>
    <xdr:ext cx="762000" cy="259045"/>
    <xdr:sp macro="" textlink="">
      <xdr:nvSpPr>
        <xdr:cNvPr id="463" name="テキスト ボックス 462"/>
        <xdr:cNvSpPr txBox="1"/>
      </xdr:nvSpPr>
      <xdr:spPr>
        <a:xfrm>
          <a:off x="14020800" y="366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46425</xdr:rowOff>
    </xdr:from>
    <xdr:to>
      <xdr:col>19</xdr:col>
      <xdr:colOff>533400</xdr:colOff>
      <xdr:row>20</xdr:row>
      <xdr:rowOff>148025</xdr:rowOff>
    </xdr:to>
    <xdr:sp macro="" textlink="">
      <xdr:nvSpPr>
        <xdr:cNvPr id="464" name="円/楕円 463"/>
        <xdr:cNvSpPr/>
      </xdr:nvSpPr>
      <xdr:spPr>
        <a:xfrm>
          <a:off x="13462000" y="34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132802</xdr:rowOff>
    </xdr:from>
    <xdr:ext cx="762000" cy="259045"/>
    <xdr:sp macro="" textlink="">
      <xdr:nvSpPr>
        <xdr:cNvPr id="465" name="テキスト ボックス 464"/>
        <xdr:cNvSpPr txBox="1"/>
      </xdr:nvSpPr>
      <xdr:spPr>
        <a:xfrm>
          <a:off x="13131800" y="356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
2,206
76.51
3,682,998
3,613,644
62,807
2,177,704
4,117,977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平均と比較すると、人件費に係る経常収支比率は若干低くなっているが、要因としては病院業務・学校給食業務・ごみ処理業務及び消防業務を一部事務組合で行っていることにある。しかし、人件費に要する一部事務組合負担金を加えると、類似団体平均を上回っており、今後これらを含めた人件費全般について抑制を図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99568</xdr:rowOff>
    </xdr:to>
    <xdr:cxnSp macro="">
      <xdr:nvCxnSpPr>
        <xdr:cNvPr id="64" name="直線コネクタ 63"/>
        <xdr:cNvCxnSpPr/>
      </xdr:nvCxnSpPr>
      <xdr:spPr>
        <a:xfrm flipV="1">
          <a:off x="3987800" y="61940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99568</xdr:rowOff>
    </xdr:to>
    <xdr:cxnSp macro="">
      <xdr:nvCxnSpPr>
        <xdr:cNvPr id="67" name="直線コネクタ 66"/>
        <xdr:cNvCxnSpPr/>
      </xdr:nvCxnSpPr>
      <xdr:spPr>
        <a:xfrm>
          <a:off x="3098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122428</xdr:rowOff>
    </xdr:to>
    <xdr:cxnSp macro="">
      <xdr:nvCxnSpPr>
        <xdr:cNvPr id="70" name="直線コネクタ 69"/>
        <xdr:cNvCxnSpPr/>
      </xdr:nvCxnSpPr>
      <xdr:spPr>
        <a:xfrm flipV="1">
          <a:off x="2209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122428</xdr:rowOff>
    </xdr:to>
    <xdr:cxnSp macro="">
      <xdr:nvCxnSpPr>
        <xdr:cNvPr id="73" name="直線コネクタ 72"/>
        <xdr:cNvCxnSpPr/>
      </xdr:nvCxnSpPr>
      <xdr:spPr>
        <a:xfrm>
          <a:off x="1320800" y="61986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9" name="円/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物件費に係る経常収支比率は類似団体平均を下回っている。これは経費節減や事務事業量の見直しを行ってきたことが主な要因であるが、今後も引き続き経費節減に努める。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73660</xdr:rowOff>
    </xdr:to>
    <xdr:cxnSp macro="">
      <xdr:nvCxnSpPr>
        <xdr:cNvPr id="125" name="直線コネクタ 124"/>
        <xdr:cNvCxnSpPr/>
      </xdr:nvCxnSpPr>
      <xdr:spPr>
        <a:xfrm flipV="1">
          <a:off x="15671800" y="2672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16</xdr:row>
      <xdr:rowOff>73660</xdr:rowOff>
    </xdr:to>
    <xdr:cxnSp macro="">
      <xdr:nvCxnSpPr>
        <xdr:cNvPr id="128" name="直線コネクタ 127"/>
        <xdr:cNvCxnSpPr/>
      </xdr:nvCxnSpPr>
      <xdr:spPr>
        <a:xfrm>
          <a:off x="14782800" y="2626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54610</xdr:rowOff>
    </xdr:to>
    <xdr:cxnSp macro="">
      <xdr:nvCxnSpPr>
        <xdr:cNvPr id="131" name="直線コネクタ 130"/>
        <xdr:cNvCxnSpPr/>
      </xdr:nvCxnSpPr>
      <xdr:spPr>
        <a:xfrm>
          <a:off x="13893800" y="255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157480</xdr:rowOff>
    </xdr:to>
    <xdr:cxnSp macro="">
      <xdr:nvCxnSpPr>
        <xdr:cNvPr id="134" name="直線コネクタ 133"/>
        <xdr:cNvCxnSpPr/>
      </xdr:nvCxnSpPr>
      <xdr:spPr>
        <a:xfrm>
          <a:off x="13004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扶助費に係る経常収支比率が類似団体を下回っている主な要因は、少子化に伴い児童福祉費が減少していることにある。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102507</xdr:rowOff>
    </xdr:to>
    <xdr:cxnSp macro="">
      <xdr:nvCxnSpPr>
        <xdr:cNvPr id="187" name="直線コネクタ 186"/>
        <xdr:cNvCxnSpPr/>
      </xdr:nvCxnSpPr>
      <xdr:spPr>
        <a:xfrm flipV="1">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90" name="直線コネクタ 189"/>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3" name="直線コネクタ 192"/>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118835</xdr:rowOff>
    </xdr:to>
    <xdr:cxnSp macro="">
      <xdr:nvCxnSpPr>
        <xdr:cNvPr id="196" name="直線コネクタ 195"/>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6" name="円/楕円 20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その他に係る経常収支比率が類似団体平均を下回っているのは、企業会計等特別会計繰出金が少ないことが主な要因であるが、今後上下水道事業等の公債費償還に係る繰出しが増加する見込みとなっており、経費節減や料金改定など、経営健全化への取り組みが急務とな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99568</xdr:rowOff>
    </xdr:from>
    <xdr:to>
      <xdr:col>24</xdr:col>
      <xdr:colOff>31750</xdr:colOff>
      <xdr:row>54</xdr:row>
      <xdr:rowOff>108712</xdr:rowOff>
    </xdr:to>
    <xdr:cxnSp macro="">
      <xdr:nvCxnSpPr>
        <xdr:cNvPr id="245" name="直線コネクタ 244"/>
        <xdr:cNvCxnSpPr/>
      </xdr:nvCxnSpPr>
      <xdr:spPr>
        <a:xfrm>
          <a:off x="15671800" y="9357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54</xdr:row>
      <xdr:rowOff>127000</xdr:rowOff>
    </xdr:to>
    <xdr:cxnSp macro="">
      <xdr:nvCxnSpPr>
        <xdr:cNvPr id="248" name="直線コネクタ 247"/>
        <xdr:cNvCxnSpPr/>
      </xdr:nvCxnSpPr>
      <xdr:spPr>
        <a:xfrm flipV="1">
          <a:off x="14782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127000</xdr:rowOff>
    </xdr:to>
    <xdr:cxnSp macro="">
      <xdr:nvCxnSpPr>
        <xdr:cNvPr id="251" name="直線コネクタ 250"/>
        <xdr:cNvCxnSpPr/>
      </xdr:nvCxnSpPr>
      <xdr:spPr>
        <a:xfrm>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81280</xdr:rowOff>
    </xdr:to>
    <xdr:cxnSp macro="">
      <xdr:nvCxnSpPr>
        <xdr:cNvPr id="254" name="直線コネクタ 253"/>
        <xdr:cNvCxnSpPr/>
      </xdr:nvCxnSpPr>
      <xdr:spPr>
        <a:xfrm>
          <a:off x="13004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57912</xdr:rowOff>
    </xdr:from>
    <xdr:to>
      <xdr:col>24</xdr:col>
      <xdr:colOff>82550</xdr:colOff>
      <xdr:row>54</xdr:row>
      <xdr:rowOff>159512</xdr:rowOff>
    </xdr:to>
    <xdr:sp macro="" textlink="">
      <xdr:nvSpPr>
        <xdr:cNvPr id="264" name="円/楕円 263"/>
        <xdr:cNvSpPr/>
      </xdr:nvSpPr>
      <xdr:spPr>
        <a:xfrm>
          <a:off x="16459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137939</xdr:rowOff>
    </xdr:from>
    <xdr:ext cx="762000" cy="259045"/>
    <xdr:sp macro="" textlink="">
      <xdr:nvSpPr>
        <xdr:cNvPr id="265" name="その他該当値テキスト"/>
        <xdr:cNvSpPr txBox="1"/>
      </xdr:nvSpPr>
      <xdr:spPr>
        <a:xfrm>
          <a:off x="16598900" y="922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48768</xdr:rowOff>
    </xdr:from>
    <xdr:to>
      <xdr:col>22</xdr:col>
      <xdr:colOff>615950</xdr:colOff>
      <xdr:row>54</xdr:row>
      <xdr:rowOff>150368</xdr:rowOff>
    </xdr:to>
    <xdr:sp macro="" textlink="">
      <xdr:nvSpPr>
        <xdr:cNvPr id="266" name="円/楕円 265"/>
        <xdr:cNvSpPr/>
      </xdr:nvSpPr>
      <xdr:spPr>
        <a:xfrm>
          <a:off x="15621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160545</xdr:rowOff>
    </xdr:from>
    <xdr:ext cx="736600" cy="259045"/>
    <xdr:sp macro="" textlink="">
      <xdr:nvSpPr>
        <xdr:cNvPr id="267" name="テキスト ボックス 266"/>
        <xdr:cNvSpPr txBox="1"/>
      </xdr:nvSpPr>
      <xdr:spPr>
        <a:xfrm>
          <a:off x="15290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68" name="円/楕円 26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69" name="テキスト ボックス 26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0" name="円/楕円 269"/>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1" name="テキスト ボックス 270"/>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72" name="円/楕円 27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3" name="テキスト ボックス 27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一部事務組合に対する負担金が比率の増減に大きく影響しており、特に病院組合に対する負担金が多額であるため、今後も病院事業の経営の効率化と収益性を高め、負担金の抑制を図る。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108712</xdr:rowOff>
    </xdr:to>
    <xdr:cxnSp macro="">
      <xdr:nvCxnSpPr>
        <xdr:cNvPr id="303" name="直線コネクタ 302"/>
        <xdr:cNvCxnSpPr/>
      </xdr:nvCxnSpPr>
      <xdr:spPr>
        <a:xfrm>
          <a:off x="15671800" y="5933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104140</xdr:rowOff>
    </xdr:to>
    <xdr:cxnSp macro="">
      <xdr:nvCxnSpPr>
        <xdr:cNvPr id="306" name="直線コネクタ 305"/>
        <xdr:cNvCxnSpPr/>
      </xdr:nvCxnSpPr>
      <xdr:spPr>
        <a:xfrm>
          <a:off x="14782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85852</xdr:rowOff>
    </xdr:to>
    <xdr:cxnSp macro="">
      <xdr:nvCxnSpPr>
        <xdr:cNvPr id="309" name="直線コネクタ 308"/>
        <xdr:cNvCxnSpPr/>
      </xdr:nvCxnSpPr>
      <xdr:spPr>
        <a:xfrm>
          <a:off x="13893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72136</xdr:rowOff>
    </xdr:to>
    <xdr:cxnSp macro="">
      <xdr:nvCxnSpPr>
        <xdr:cNvPr id="312" name="直線コネクタ 311"/>
        <xdr:cNvCxnSpPr/>
      </xdr:nvCxnSpPr>
      <xdr:spPr>
        <a:xfrm>
          <a:off x="13004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2" name="円/楕円 321"/>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23"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4" name="円/楕円 323"/>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5" name="テキスト ボックス 324"/>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6" name="円/楕円 325"/>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7" name="テキスト ボックス 326"/>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28" name="円/楕円 327"/>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29" name="テキスト ボックス 328"/>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0" name="円/楕円 329"/>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1" name="テキスト ボックス 330"/>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過去に実施した大型事業の元利償還金が多額となっており、公債費に係る経常収支比率は類似団体平均を大きく上回っている。地方債の発行を伴う普通建設事業等の削減や計画的執行により、引き続き比率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69850</xdr:rowOff>
    </xdr:from>
    <xdr:to>
      <xdr:col>7</xdr:col>
      <xdr:colOff>15875</xdr:colOff>
      <xdr:row>79</xdr:row>
      <xdr:rowOff>77470</xdr:rowOff>
    </xdr:to>
    <xdr:cxnSp macro="">
      <xdr:nvCxnSpPr>
        <xdr:cNvPr id="363" name="直線コネクタ 362"/>
        <xdr:cNvCxnSpPr/>
      </xdr:nvCxnSpPr>
      <xdr:spPr>
        <a:xfrm flipV="1">
          <a:off x="3987800" y="134429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66039</xdr:rowOff>
    </xdr:from>
    <xdr:to>
      <xdr:col>5</xdr:col>
      <xdr:colOff>549275</xdr:colOff>
      <xdr:row>79</xdr:row>
      <xdr:rowOff>77470</xdr:rowOff>
    </xdr:to>
    <xdr:cxnSp macro="">
      <xdr:nvCxnSpPr>
        <xdr:cNvPr id="366" name="直線コネクタ 365"/>
        <xdr:cNvCxnSpPr/>
      </xdr:nvCxnSpPr>
      <xdr:spPr>
        <a:xfrm>
          <a:off x="3098800" y="13610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66039</xdr:rowOff>
    </xdr:from>
    <xdr:to>
      <xdr:col>4</xdr:col>
      <xdr:colOff>346075</xdr:colOff>
      <xdr:row>79</xdr:row>
      <xdr:rowOff>123189</xdr:rowOff>
    </xdr:to>
    <xdr:cxnSp macro="">
      <xdr:nvCxnSpPr>
        <xdr:cNvPr id="369" name="直線コネクタ 368"/>
        <xdr:cNvCxnSpPr/>
      </xdr:nvCxnSpPr>
      <xdr:spPr>
        <a:xfrm flipV="1">
          <a:off x="2209800" y="13610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119380</xdr:rowOff>
    </xdr:to>
    <xdr:cxnSp macro="">
      <xdr:nvCxnSpPr>
        <xdr:cNvPr id="372" name="直線コネクタ 371"/>
        <xdr:cNvCxnSpPr/>
      </xdr:nvCxnSpPr>
      <xdr:spPr>
        <a:xfrm flipV="1">
          <a:off x="1320800" y="136677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19050</xdr:rowOff>
    </xdr:from>
    <xdr:to>
      <xdr:col>7</xdr:col>
      <xdr:colOff>66675</xdr:colOff>
      <xdr:row>78</xdr:row>
      <xdr:rowOff>120650</xdr:rowOff>
    </xdr:to>
    <xdr:sp macro="" textlink="">
      <xdr:nvSpPr>
        <xdr:cNvPr id="382" name="円/楕円 381"/>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162577</xdr:rowOff>
    </xdr:from>
    <xdr:ext cx="762000" cy="259045"/>
    <xdr:sp macro="" textlink="">
      <xdr:nvSpPr>
        <xdr:cNvPr id="383" name="公債費該当値テキスト"/>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26670</xdr:rowOff>
    </xdr:from>
    <xdr:to>
      <xdr:col>5</xdr:col>
      <xdr:colOff>600075</xdr:colOff>
      <xdr:row>79</xdr:row>
      <xdr:rowOff>128270</xdr:rowOff>
    </xdr:to>
    <xdr:sp macro="" textlink="">
      <xdr:nvSpPr>
        <xdr:cNvPr id="384" name="円/楕円 383"/>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85" name="テキスト ボックス 384"/>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15239</xdr:rowOff>
    </xdr:from>
    <xdr:to>
      <xdr:col>4</xdr:col>
      <xdr:colOff>396875</xdr:colOff>
      <xdr:row>79</xdr:row>
      <xdr:rowOff>116839</xdr:rowOff>
    </xdr:to>
    <xdr:sp macro="" textlink="">
      <xdr:nvSpPr>
        <xdr:cNvPr id="386" name="円/楕円 385"/>
        <xdr:cNvSpPr/>
      </xdr:nvSpPr>
      <xdr:spPr>
        <a:xfrm>
          <a:off x="3048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101616</xdr:rowOff>
    </xdr:from>
    <xdr:ext cx="762000" cy="259045"/>
    <xdr:sp macro="" textlink="">
      <xdr:nvSpPr>
        <xdr:cNvPr id="387" name="テキスト ボックス 386"/>
        <xdr:cNvSpPr txBox="1"/>
      </xdr:nvSpPr>
      <xdr:spPr>
        <a:xfrm>
          <a:off x="2717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88" name="円/楕円 387"/>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89" name="テキスト ボックス 388"/>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90" name="円/楕円 389"/>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91" name="テキスト ボックス 390"/>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公債費以外に係る経常収支比率は類似団体平均を下回っているが、依然として財政状況は厳しく、今後も事業の精査と抑制、繰り延べなど財政の健全化に向けた取り組みが必要となっている。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130266</xdr:rowOff>
    </xdr:from>
    <xdr:to>
      <xdr:col>24</xdr:col>
      <xdr:colOff>31750</xdr:colOff>
      <xdr:row>82</xdr:row>
      <xdr:rowOff>58420</xdr:rowOff>
    </xdr:to>
    <xdr:cxnSp macro="">
      <xdr:nvCxnSpPr>
        <xdr:cNvPr id="421" name="直線コネクタ 420"/>
        <xdr:cNvCxnSpPr/>
      </xdr:nvCxnSpPr>
      <xdr:spPr>
        <a:xfrm flipV="1">
          <a:off x="16510000" y="1281756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30497</xdr:rowOff>
    </xdr:from>
    <xdr:ext cx="762000" cy="259045"/>
    <xdr:sp macro="" textlink="">
      <xdr:nvSpPr>
        <xdr:cNvPr id="422"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58420</xdr:rowOff>
    </xdr:from>
    <xdr:to>
      <xdr:col>24</xdr:col>
      <xdr:colOff>120650</xdr:colOff>
      <xdr:row>82</xdr:row>
      <xdr:rowOff>58420</xdr:rowOff>
    </xdr:to>
    <xdr:cxnSp macro="">
      <xdr:nvCxnSpPr>
        <xdr:cNvPr id="423" name="直線コネクタ 422"/>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45193</xdr:rowOff>
    </xdr:from>
    <xdr:ext cx="762000" cy="259045"/>
    <xdr:sp macro="" textlink="">
      <xdr:nvSpPr>
        <xdr:cNvPr id="424" name="公債費以外最大値テキスト"/>
        <xdr:cNvSpPr txBox="1"/>
      </xdr:nvSpPr>
      <xdr:spPr>
        <a:xfrm>
          <a:off x="16598900" y="125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74</xdr:row>
      <xdr:rowOff>130266</xdr:rowOff>
    </xdr:from>
    <xdr:to>
      <xdr:col>24</xdr:col>
      <xdr:colOff>120650</xdr:colOff>
      <xdr:row>74</xdr:row>
      <xdr:rowOff>130266</xdr:rowOff>
    </xdr:to>
    <xdr:cxnSp macro="">
      <xdr:nvCxnSpPr>
        <xdr:cNvPr id="425" name="直線コネクタ 424"/>
        <xdr:cNvCxnSpPr/>
      </xdr:nvCxnSpPr>
      <xdr:spPr>
        <a:xfrm>
          <a:off x="16421100" y="1281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130266</xdr:rowOff>
    </xdr:from>
    <xdr:to>
      <xdr:col>24</xdr:col>
      <xdr:colOff>31750</xdr:colOff>
      <xdr:row>75</xdr:row>
      <xdr:rowOff>73116</xdr:rowOff>
    </xdr:to>
    <xdr:cxnSp macro="">
      <xdr:nvCxnSpPr>
        <xdr:cNvPr id="426" name="直線コネクタ 425"/>
        <xdr:cNvCxnSpPr/>
      </xdr:nvCxnSpPr>
      <xdr:spPr>
        <a:xfrm flipV="1">
          <a:off x="15671800" y="1281756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45011</xdr:rowOff>
    </xdr:from>
    <xdr:ext cx="762000" cy="259045"/>
    <xdr:sp macro="" textlink="">
      <xdr:nvSpPr>
        <xdr:cNvPr id="427" name="公債費以外平均値テキスト"/>
        <xdr:cNvSpPr txBox="1"/>
      </xdr:nvSpPr>
      <xdr:spPr>
        <a:xfrm>
          <a:off x="16598900" y="13418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72934</xdr:rowOff>
    </xdr:from>
    <xdr:to>
      <xdr:col>24</xdr:col>
      <xdr:colOff>82550</xdr:colOff>
      <xdr:row>79</xdr:row>
      <xdr:rowOff>3084</xdr:rowOff>
    </xdr:to>
    <xdr:sp macro="" textlink="">
      <xdr:nvSpPr>
        <xdr:cNvPr id="428" name="フローチャート : 判断 427"/>
        <xdr:cNvSpPr/>
      </xdr:nvSpPr>
      <xdr:spPr>
        <a:xfrm>
          <a:off x="16459200" y="1344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4535</xdr:rowOff>
    </xdr:from>
    <xdr:to>
      <xdr:col>22</xdr:col>
      <xdr:colOff>565150</xdr:colOff>
      <xdr:row>75</xdr:row>
      <xdr:rowOff>73116</xdr:rowOff>
    </xdr:to>
    <xdr:cxnSp macro="">
      <xdr:nvCxnSpPr>
        <xdr:cNvPr id="429" name="直線コネクタ 428"/>
        <xdr:cNvCxnSpPr/>
      </xdr:nvCxnSpPr>
      <xdr:spPr>
        <a:xfrm>
          <a:off x="14782800" y="1286328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112123</xdr:rowOff>
    </xdr:from>
    <xdr:to>
      <xdr:col>22</xdr:col>
      <xdr:colOff>615950</xdr:colOff>
      <xdr:row>79</xdr:row>
      <xdr:rowOff>42273</xdr:rowOff>
    </xdr:to>
    <xdr:sp macro="" textlink="">
      <xdr:nvSpPr>
        <xdr:cNvPr id="430" name="フローチャート : 判断 429"/>
        <xdr:cNvSpPr/>
      </xdr:nvSpPr>
      <xdr:spPr>
        <a:xfrm>
          <a:off x="15621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27050</xdr:rowOff>
    </xdr:from>
    <xdr:ext cx="736600" cy="259045"/>
    <xdr:sp macro="" textlink="">
      <xdr:nvSpPr>
        <xdr:cNvPr id="431" name="テキスト ボックス 430"/>
        <xdr:cNvSpPr txBox="1"/>
      </xdr:nvSpPr>
      <xdr:spPr>
        <a:xfrm>
          <a:off x="15290800" y="1357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117203</xdr:rowOff>
    </xdr:from>
    <xdr:to>
      <xdr:col>21</xdr:col>
      <xdr:colOff>361950</xdr:colOff>
      <xdr:row>75</xdr:row>
      <xdr:rowOff>4535</xdr:rowOff>
    </xdr:to>
    <xdr:cxnSp macro="">
      <xdr:nvCxnSpPr>
        <xdr:cNvPr id="432" name="直線コネクタ 431"/>
        <xdr:cNvCxnSpPr/>
      </xdr:nvCxnSpPr>
      <xdr:spPr>
        <a:xfrm>
          <a:off x="13893800" y="128045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17418</xdr:rowOff>
    </xdr:from>
    <xdr:to>
      <xdr:col>21</xdr:col>
      <xdr:colOff>412750</xdr:colOff>
      <xdr:row>78</xdr:row>
      <xdr:rowOff>119018</xdr:rowOff>
    </xdr:to>
    <xdr:sp macro="" textlink="">
      <xdr:nvSpPr>
        <xdr:cNvPr id="433" name="フローチャート : 判断 432"/>
        <xdr:cNvSpPr/>
      </xdr:nvSpPr>
      <xdr:spPr>
        <a:xfrm>
          <a:off x="14732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103795</xdr:rowOff>
    </xdr:from>
    <xdr:ext cx="762000" cy="259045"/>
    <xdr:sp macro="" textlink="">
      <xdr:nvSpPr>
        <xdr:cNvPr id="434" name="テキスト ボックス 433"/>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158024</xdr:rowOff>
    </xdr:from>
    <xdr:to>
      <xdr:col>20</xdr:col>
      <xdr:colOff>158750</xdr:colOff>
      <xdr:row>74</xdr:row>
      <xdr:rowOff>117203</xdr:rowOff>
    </xdr:to>
    <xdr:cxnSp macro="">
      <xdr:nvCxnSpPr>
        <xdr:cNvPr id="435" name="直線コネクタ 434"/>
        <xdr:cNvCxnSpPr/>
      </xdr:nvCxnSpPr>
      <xdr:spPr>
        <a:xfrm>
          <a:off x="13004800" y="1267387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7620</xdr:rowOff>
    </xdr:from>
    <xdr:to>
      <xdr:col>20</xdr:col>
      <xdr:colOff>209550</xdr:colOff>
      <xdr:row>78</xdr:row>
      <xdr:rowOff>109220</xdr:rowOff>
    </xdr:to>
    <xdr:sp macro="" textlink="">
      <xdr:nvSpPr>
        <xdr:cNvPr id="436" name="フローチャート : 判断 435"/>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37" name="テキスト ボックス 43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38" name="フローチャート : 判断 437"/>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39" name="テキスト ボックス 438"/>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79466</xdr:rowOff>
    </xdr:from>
    <xdr:to>
      <xdr:col>24</xdr:col>
      <xdr:colOff>82550</xdr:colOff>
      <xdr:row>75</xdr:row>
      <xdr:rowOff>9616</xdr:rowOff>
    </xdr:to>
    <xdr:sp macro="" textlink="">
      <xdr:nvSpPr>
        <xdr:cNvPr id="445" name="円/楕円 444"/>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159493</xdr:rowOff>
    </xdr:from>
    <xdr:ext cx="762000" cy="259045"/>
    <xdr:sp macro="" textlink="">
      <xdr:nvSpPr>
        <xdr:cNvPr id="446" name="公債費以外該当値テキスト"/>
        <xdr:cNvSpPr txBox="1"/>
      </xdr:nvSpPr>
      <xdr:spPr>
        <a:xfrm>
          <a:off x="16598900" y="1267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7" name="円/楕円 446"/>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134093</xdr:rowOff>
    </xdr:from>
    <xdr:ext cx="736600" cy="259045"/>
    <xdr:sp macro="" textlink="">
      <xdr:nvSpPr>
        <xdr:cNvPr id="448" name="テキスト ボックス 447"/>
        <xdr:cNvSpPr txBox="1"/>
      </xdr:nvSpPr>
      <xdr:spPr>
        <a:xfrm>
          <a:off x="15290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125185</xdr:rowOff>
    </xdr:from>
    <xdr:to>
      <xdr:col>21</xdr:col>
      <xdr:colOff>412750</xdr:colOff>
      <xdr:row>75</xdr:row>
      <xdr:rowOff>55335</xdr:rowOff>
    </xdr:to>
    <xdr:sp macro="" textlink="">
      <xdr:nvSpPr>
        <xdr:cNvPr id="449" name="円/楕円 448"/>
        <xdr:cNvSpPr/>
      </xdr:nvSpPr>
      <xdr:spPr>
        <a:xfrm>
          <a:off x="14732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65512</xdr:rowOff>
    </xdr:from>
    <xdr:ext cx="762000" cy="259045"/>
    <xdr:sp macro="" textlink="">
      <xdr:nvSpPr>
        <xdr:cNvPr id="450" name="テキスト ボックス 449"/>
        <xdr:cNvSpPr txBox="1"/>
      </xdr:nvSpPr>
      <xdr:spPr>
        <a:xfrm>
          <a:off x="14401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66403</xdr:rowOff>
    </xdr:from>
    <xdr:to>
      <xdr:col>20</xdr:col>
      <xdr:colOff>209550</xdr:colOff>
      <xdr:row>74</xdr:row>
      <xdr:rowOff>168003</xdr:rowOff>
    </xdr:to>
    <xdr:sp macro="" textlink="">
      <xdr:nvSpPr>
        <xdr:cNvPr id="451" name="円/楕円 450"/>
        <xdr:cNvSpPr/>
      </xdr:nvSpPr>
      <xdr:spPr>
        <a:xfrm>
          <a:off x="13843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6730</xdr:rowOff>
    </xdr:from>
    <xdr:ext cx="762000" cy="259045"/>
    <xdr:sp macro="" textlink="">
      <xdr:nvSpPr>
        <xdr:cNvPr id="452" name="テキスト ボックス 451"/>
        <xdr:cNvSpPr txBox="1"/>
      </xdr:nvSpPr>
      <xdr:spPr>
        <a:xfrm>
          <a:off x="13512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107224</xdr:rowOff>
    </xdr:from>
    <xdr:to>
      <xdr:col>19</xdr:col>
      <xdr:colOff>6350</xdr:colOff>
      <xdr:row>74</xdr:row>
      <xdr:rowOff>37374</xdr:rowOff>
    </xdr:to>
    <xdr:sp macro="" textlink="">
      <xdr:nvSpPr>
        <xdr:cNvPr id="453" name="円/楕円 452"/>
        <xdr:cNvSpPr/>
      </xdr:nvSpPr>
      <xdr:spPr>
        <a:xfrm>
          <a:off x="12954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47551</xdr:rowOff>
    </xdr:from>
    <xdr:ext cx="762000" cy="259045"/>
    <xdr:sp macro="" textlink="">
      <xdr:nvSpPr>
        <xdr:cNvPr id="454" name="テキスト ボックス 453"/>
        <xdr:cNvSpPr txBox="1"/>
      </xdr:nvSpPr>
      <xdr:spPr>
        <a:xfrm>
          <a:off x="12623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北海道利尻町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167637</xdr:rowOff>
    </xdr:from>
    <xdr:to>
      <xdr:col>4</xdr:col>
      <xdr:colOff>1117600</xdr:colOff>
      <xdr:row>16</xdr:row>
      <xdr:rowOff>170152</xdr:rowOff>
    </xdr:to>
    <xdr:cxnSp macro="">
      <xdr:nvCxnSpPr>
        <xdr:cNvPr id="49" name="直線コネクタ 48"/>
        <xdr:cNvCxnSpPr/>
      </xdr:nvCxnSpPr>
      <xdr:spPr bwMode="auto">
        <a:xfrm>
          <a:off x="5003800" y="2958462"/>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167637</xdr:rowOff>
    </xdr:from>
    <xdr:to>
      <xdr:col>4</xdr:col>
      <xdr:colOff>469900</xdr:colOff>
      <xdr:row>17</xdr:row>
      <xdr:rowOff>17581</xdr:rowOff>
    </xdr:to>
    <xdr:cxnSp macro="">
      <xdr:nvCxnSpPr>
        <xdr:cNvPr id="52" name="直線コネクタ 51"/>
        <xdr:cNvCxnSpPr/>
      </xdr:nvCxnSpPr>
      <xdr:spPr bwMode="auto">
        <a:xfrm flipV="1">
          <a:off x="4305300" y="2958462"/>
          <a:ext cx="698500" cy="2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11149</xdr:rowOff>
    </xdr:from>
    <xdr:to>
      <xdr:col>3</xdr:col>
      <xdr:colOff>904875</xdr:colOff>
      <xdr:row>17</xdr:row>
      <xdr:rowOff>17581</xdr:rowOff>
    </xdr:to>
    <xdr:cxnSp macro="">
      <xdr:nvCxnSpPr>
        <xdr:cNvPr id="55" name="直線コネクタ 54"/>
        <xdr:cNvCxnSpPr/>
      </xdr:nvCxnSpPr>
      <xdr:spPr bwMode="auto">
        <a:xfrm>
          <a:off x="3606800" y="2973424"/>
          <a:ext cx="698500" cy="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5171</xdr:rowOff>
    </xdr:from>
    <xdr:to>
      <xdr:col>3</xdr:col>
      <xdr:colOff>206375</xdr:colOff>
      <xdr:row>17</xdr:row>
      <xdr:rowOff>11149</xdr:rowOff>
    </xdr:to>
    <xdr:cxnSp macro="">
      <xdr:nvCxnSpPr>
        <xdr:cNvPr id="58" name="直線コネクタ 57"/>
        <xdr:cNvCxnSpPr/>
      </xdr:nvCxnSpPr>
      <xdr:spPr bwMode="auto">
        <a:xfrm>
          <a:off x="2908300" y="2967446"/>
          <a:ext cx="698500" cy="5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119352</xdr:rowOff>
    </xdr:from>
    <xdr:to>
      <xdr:col>5</xdr:col>
      <xdr:colOff>34925</xdr:colOff>
      <xdr:row>17</xdr:row>
      <xdr:rowOff>49502</xdr:rowOff>
    </xdr:to>
    <xdr:sp macro="" textlink="">
      <xdr:nvSpPr>
        <xdr:cNvPr id="68" name="円/楕円 67"/>
        <xdr:cNvSpPr/>
      </xdr:nvSpPr>
      <xdr:spPr bwMode="auto">
        <a:xfrm>
          <a:off x="5600700" y="29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135879</xdr:rowOff>
    </xdr:from>
    <xdr:ext cx="762000" cy="259045"/>
    <xdr:sp macro="" textlink="">
      <xdr:nvSpPr>
        <xdr:cNvPr id="69" name="人口1人当たり決算額の推移該当値テキスト130"/>
        <xdr:cNvSpPr txBox="1"/>
      </xdr:nvSpPr>
      <xdr:spPr>
        <a:xfrm>
          <a:off x="5740400" y="275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312,348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116837</xdr:rowOff>
    </xdr:from>
    <xdr:to>
      <xdr:col>4</xdr:col>
      <xdr:colOff>520700</xdr:colOff>
      <xdr:row>17</xdr:row>
      <xdr:rowOff>46987</xdr:rowOff>
    </xdr:to>
    <xdr:sp macro="" textlink="">
      <xdr:nvSpPr>
        <xdr:cNvPr id="70" name="円/楕円 69"/>
        <xdr:cNvSpPr/>
      </xdr:nvSpPr>
      <xdr:spPr bwMode="auto">
        <a:xfrm>
          <a:off x="4953000" y="290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57164</xdr:rowOff>
    </xdr:from>
    <xdr:ext cx="736600" cy="259045"/>
    <xdr:sp macro="" textlink="">
      <xdr:nvSpPr>
        <xdr:cNvPr id="71" name="テキスト ボックス 70"/>
        <xdr:cNvSpPr txBox="1"/>
      </xdr:nvSpPr>
      <xdr:spPr>
        <a:xfrm>
          <a:off x="4622800" y="26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138231</xdr:rowOff>
    </xdr:from>
    <xdr:to>
      <xdr:col>3</xdr:col>
      <xdr:colOff>955675</xdr:colOff>
      <xdr:row>17</xdr:row>
      <xdr:rowOff>68381</xdr:rowOff>
    </xdr:to>
    <xdr:sp macro="" textlink="">
      <xdr:nvSpPr>
        <xdr:cNvPr id="72" name="円/楕円 71"/>
        <xdr:cNvSpPr/>
      </xdr:nvSpPr>
      <xdr:spPr bwMode="auto">
        <a:xfrm>
          <a:off x="4254500" y="292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78558</xdr:rowOff>
    </xdr:from>
    <xdr:ext cx="762000" cy="259045"/>
    <xdr:sp macro="" textlink="">
      <xdr:nvSpPr>
        <xdr:cNvPr id="73" name="テキスト ボックス 72"/>
        <xdr:cNvSpPr txBox="1"/>
      </xdr:nvSpPr>
      <xdr:spPr>
        <a:xfrm>
          <a:off x="3924300" y="26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302,438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131799</xdr:rowOff>
    </xdr:from>
    <xdr:to>
      <xdr:col>3</xdr:col>
      <xdr:colOff>257175</xdr:colOff>
      <xdr:row>17</xdr:row>
      <xdr:rowOff>61949</xdr:rowOff>
    </xdr:to>
    <xdr:sp macro="" textlink="">
      <xdr:nvSpPr>
        <xdr:cNvPr id="74" name="円/楕円 73"/>
        <xdr:cNvSpPr/>
      </xdr:nvSpPr>
      <xdr:spPr bwMode="auto">
        <a:xfrm>
          <a:off x="3556000" y="292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72126</xdr:rowOff>
    </xdr:from>
    <xdr:ext cx="762000" cy="259045"/>
    <xdr:sp macro="" textlink="">
      <xdr:nvSpPr>
        <xdr:cNvPr id="75" name="テキスト ボックス 74"/>
        <xdr:cNvSpPr txBox="1"/>
      </xdr:nvSpPr>
      <xdr:spPr>
        <a:xfrm>
          <a:off x="3225800" y="269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305,814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125821</xdr:rowOff>
    </xdr:from>
    <xdr:to>
      <xdr:col>2</xdr:col>
      <xdr:colOff>692150</xdr:colOff>
      <xdr:row>17</xdr:row>
      <xdr:rowOff>55971</xdr:rowOff>
    </xdr:to>
    <xdr:sp macro="" textlink="">
      <xdr:nvSpPr>
        <xdr:cNvPr id="76" name="円/楕円 75"/>
        <xdr:cNvSpPr/>
      </xdr:nvSpPr>
      <xdr:spPr bwMode="auto">
        <a:xfrm>
          <a:off x="2857500" y="291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66148</xdr:rowOff>
    </xdr:from>
    <xdr:ext cx="762000" cy="259045"/>
    <xdr:sp macro="" textlink="">
      <xdr:nvSpPr>
        <xdr:cNvPr id="77" name="テキスト ボックス 76"/>
        <xdr:cNvSpPr txBox="1"/>
      </xdr:nvSpPr>
      <xdr:spPr>
        <a:xfrm>
          <a:off x="2527300" y="268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308,952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82972</xdr:rowOff>
    </xdr:from>
    <xdr:to>
      <xdr:col>4</xdr:col>
      <xdr:colOff>1117600</xdr:colOff>
      <xdr:row>34</xdr:row>
      <xdr:rowOff>264068</xdr:rowOff>
    </xdr:to>
    <xdr:cxnSp macro="">
      <xdr:nvCxnSpPr>
        <xdr:cNvPr id="110" name="直線コネクタ 109"/>
        <xdr:cNvCxnSpPr/>
      </xdr:nvCxnSpPr>
      <xdr:spPr bwMode="auto">
        <a:xfrm>
          <a:off x="5003800" y="6350422"/>
          <a:ext cx="647700" cy="18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25121</xdr:rowOff>
    </xdr:from>
    <xdr:to>
      <xdr:col>4</xdr:col>
      <xdr:colOff>469900</xdr:colOff>
      <xdr:row>34</xdr:row>
      <xdr:rowOff>82972</xdr:rowOff>
    </xdr:to>
    <xdr:cxnSp macro="">
      <xdr:nvCxnSpPr>
        <xdr:cNvPr id="113" name="直線コネクタ 112"/>
        <xdr:cNvCxnSpPr/>
      </xdr:nvCxnSpPr>
      <xdr:spPr bwMode="auto">
        <a:xfrm>
          <a:off x="4305300" y="6292571"/>
          <a:ext cx="698500" cy="5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295692</xdr:rowOff>
    </xdr:from>
    <xdr:to>
      <xdr:col>3</xdr:col>
      <xdr:colOff>904875</xdr:colOff>
      <xdr:row>34</xdr:row>
      <xdr:rowOff>25121</xdr:rowOff>
    </xdr:to>
    <xdr:cxnSp macro="">
      <xdr:nvCxnSpPr>
        <xdr:cNvPr id="116" name="直線コネクタ 115"/>
        <xdr:cNvCxnSpPr/>
      </xdr:nvCxnSpPr>
      <xdr:spPr bwMode="auto">
        <a:xfrm>
          <a:off x="3606800" y="6220242"/>
          <a:ext cx="698500" cy="7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206812</xdr:rowOff>
    </xdr:from>
    <xdr:to>
      <xdr:col>3</xdr:col>
      <xdr:colOff>206375</xdr:colOff>
      <xdr:row>33</xdr:row>
      <xdr:rowOff>295692</xdr:rowOff>
    </xdr:to>
    <xdr:cxnSp macro="">
      <xdr:nvCxnSpPr>
        <xdr:cNvPr id="119" name="直線コネクタ 118"/>
        <xdr:cNvCxnSpPr/>
      </xdr:nvCxnSpPr>
      <xdr:spPr bwMode="auto">
        <a:xfrm>
          <a:off x="2908300" y="6131362"/>
          <a:ext cx="698500" cy="8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213268</xdr:rowOff>
    </xdr:from>
    <xdr:to>
      <xdr:col>5</xdr:col>
      <xdr:colOff>34925</xdr:colOff>
      <xdr:row>34</xdr:row>
      <xdr:rowOff>314868</xdr:rowOff>
    </xdr:to>
    <xdr:sp macro="" textlink="">
      <xdr:nvSpPr>
        <xdr:cNvPr id="129" name="円/楕円 128"/>
        <xdr:cNvSpPr/>
      </xdr:nvSpPr>
      <xdr:spPr bwMode="auto">
        <a:xfrm>
          <a:off x="5600700" y="648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58345</xdr:rowOff>
    </xdr:from>
    <xdr:ext cx="762000" cy="259045"/>
    <xdr:sp macro="" textlink="">
      <xdr:nvSpPr>
        <xdr:cNvPr id="130" name="人口1人当たり決算額の推移該当値テキスト445"/>
        <xdr:cNvSpPr txBox="1"/>
      </xdr:nvSpPr>
      <xdr:spPr>
        <a:xfrm>
          <a:off x="5740400" y="632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32172</xdr:rowOff>
    </xdr:from>
    <xdr:to>
      <xdr:col>4</xdr:col>
      <xdr:colOff>520700</xdr:colOff>
      <xdr:row>34</xdr:row>
      <xdr:rowOff>133772</xdr:rowOff>
    </xdr:to>
    <xdr:sp macro="" textlink="">
      <xdr:nvSpPr>
        <xdr:cNvPr id="131" name="円/楕円 130"/>
        <xdr:cNvSpPr/>
      </xdr:nvSpPr>
      <xdr:spPr bwMode="auto">
        <a:xfrm>
          <a:off x="4953000" y="629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143949</xdr:rowOff>
    </xdr:from>
    <xdr:ext cx="736600" cy="259045"/>
    <xdr:sp macro="" textlink="">
      <xdr:nvSpPr>
        <xdr:cNvPr id="132" name="テキスト ボックス 131"/>
        <xdr:cNvSpPr txBox="1"/>
      </xdr:nvSpPr>
      <xdr:spPr>
        <a:xfrm>
          <a:off x="4622800" y="606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317221</xdr:rowOff>
    </xdr:from>
    <xdr:to>
      <xdr:col>3</xdr:col>
      <xdr:colOff>955675</xdr:colOff>
      <xdr:row>34</xdr:row>
      <xdr:rowOff>75921</xdr:rowOff>
    </xdr:to>
    <xdr:sp macro="" textlink="">
      <xdr:nvSpPr>
        <xdr:cNvPr id="133" name="円/楕円 132"/>
        <xdr:cNvSpPr/>
      </xdr:nvSpPr>
      <xdr:spPr bwMode="auto">
        <a:xfrm>
          <a:off x="4254500" y="624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86098</xdr:rowOff>
    </xdr:from>
    <xdr:ext cx="762000" cy="259045"/>
    <xdr:sp macro="" textlink="">
      <xdr:nvSpPr>
        <xdr:cNvPr id="134" name="テキスト ボックス 133"/>
        <xdr:cNvSpPr txBox="1"/>
      </xdr:nvSpPr>
      <xdr:spPr>
        <a:xfrm>
          <a:off x="3924300" y="601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115,870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244892</xdr:rowOff>
    </xdr:from>
    <xdr:to>
      <xdr:col>3</xdr:col>
      <xdr:colOff>257175</xdr:colOff>
      <xdr:row>34</xdr:row>
      <xdr:rowOff>3592</xdr:rowOff>
    </xdr:to>
    <xdr:sp macro="" textlink="">
      <xdr:nvSpPr>
        <xdr:cNvPr id="135" name="円/楕円 134"/>
        <xdr:cNvSpPr/>
      </xdr:nvSpPr>
      <xdr:spPr bwMode="auto">
        <a:xfrm>
          <a:off x="3556000" y="616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13769</xdr:rowOff>
    </xdr:from>
    <xdr:ext cx="762000" cy="259045"/>
    <xdr:sp macro="" textlink="">
      <xdr:nvSpPr>
        <xdr:cNvPr id="136" name="テキスト ボックス 135"/>
        <xdr:cNvSpPr txBox="1"/>
      </xdr:nvSpPr>
      <xdr:spPr>
        <a:xfrm>
          <a:off x="3225800" y="593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156012</xdr:rowOff>
    </xdr:from>
    <xdr:to>
      <xdr:col>2</xdr:col>
      <xdr:colOff>692150</xdr:colOff>
      <xdr:row>33</xdr:row>
      <xdr:rowOff>257612</xdr:rowOff>
    </xdr:to>
    <xdr:sp macro="" textlink="">
      <xdr:nvSpPr>
        <xdr:cNvPr id="137" name="円/楕円 136"/>
        <xdr:cNvSpPr/>
      </xdr:nvSpPr>
      <xdr:spPr bwMode="auto">
        <a:xfrm>
          <a:off x="2857500" y="6080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96339</xdr:rowOff>
    </xdr:from>
    <xdr:ext cx="762000" cy="259045"/>
    <xdr:sp macro="" textlink="">
      <xdr:nvSpPr>
        <xdr:cNvPr id="138" name="テキスト ボックス 137"/>
        <xdr:cNvSpPr txBox="1"/>
      </xdr:nvSpPr>
      <xdr:spPr>
        <a:xfrm>
          <a:off x="2527300" y="58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
2,206
76.51
3,682,998
3,613,644
62,807
2,177,704
4,117,977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61496</xdr:rowOff>
    </xdr:from>
    <xdr:to>
      <xdr:col>6</xdr:col>
      <xdr:colOff>511175</xdr:colOff>
      <xdr:row>37</xdr:row>
      <xdr:rowOff>72485</xdr:rowOff>
    </xdr:to>
    <xdr:cxnSp macro="">
      <xdr:nvCxnSpPr>
        <xdr:cNvPr id="63" name="直線コネクタ 62"/>
        <xdr:cNvCxnSpPr/>
      </xdr:nvCxnSpPr>
      <xdr:spPr>
        <a:xfrm>
          <a:off x="3797300" y="6405146"/>
          <a:ext cx="8382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61496</xdr:rowOff>
    </xdr:from>
    <xdr:to>
      <xdr:col>5</xdr:col>
      <xdr:colOff>358775</xdr:colOff>
      <xdr:row>37</xdr:row>
      <xdr:rowOff>85479</xdr:rowOff>
    </xdr:to>
    <xdr:cxnSp macro="">
      <xdr:nvCxnSpPr>
        <xdr:cNvPr id="66" name="直線コネクタ 65"/>
        <xdr:cNvCxnSpPr/>
      </xdr:nvCxnSpPr>
      <xdr:spPr>
        <a:xfrm flipV="1">
          <a:off x="2908300" y="6405146"/>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60500</xdr:rowOff>
    </xdr:from>
    <xdr:to>
      <xdr:col>4</xdr:col>
      <xdr:colOff>155575</xdr:colOff>
      <xdr:row>37</xdr:row>
      <xdr:rowOff>85479</xdr:rowOff>
    </xdr:to>
    <xdr:cxnSp macro="">
      <xdr:nvCxnSpPr>
        <xdr:cNvPr id="69" name="直線コネクタ 68"/>
        <xdr:cNvCxnSpPr/>
      </xdr:nvCxnSpPr>
      <xdr:spPr>
        <a:xfrm>
          <a:off x="2019300" y="6404150"/>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60500</xdr:rowOff>
    </xdr:from>
    <xdr:to>
      <xdr:col>2</xdr:col>
      <xdr:colOff>638175</xdr:colOff>
      <xdr:row>37</xdr:row>
      <xdr:rowOff>89454</xdr:rowOff>
    </xdr:to>
    <xdr:cxnSp macro="">
      <xdr:nvCxnSpPr>
        <xdr:cNvPr id="72" name="直線コネクタ 71"/>
        <xdr:cNvCxnSpPr/>
      </xdr:nvCxnSpPr>
      <xdr:spPr>
        <a:xfrm flipV="1">
          <a:off x="1130300" y="6404150"/>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21685</xdr:rowOff>
    </xdr:from>
    <xdr:to>
      <xdr:col>6</xdr:col>
      <xdr:colOff>561975</xdr:colOff>
      <xdr:row>37</xdr:row>
      <xdr:rowOff>123285</xdr:rowOff>
    </xdr:to>
    <xdr:sp macro="" textlink="">
      <xdr:nvSpPr>
        <xdr:cNvPr id="82" name="円/楕円 81"/>
        <xdr:cNvSpPr/>
      </xdr:nvSpPr>
      <xdr:spPr>
        <a:xfrm>
          <a:off x="4584700" y="6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44562</xdr:rowOff>
    </xdr:from>
    <xdr:ext cx="599010" cy="259045"/>
    <xdr:sp macro="" textlink="">
      <xdr:nvSpPr>
        <xdr:cNvPr id="83" name="人件費該当値テキスト"/>
        <xdr:cNvSpPr txBox="1"/>
      </xdr:nvSpPr>
      <xdr:spPr>
        <a:xfrm>
          <a:off x="4686300" y="62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10696</xdr:rowOff>
    </xdr:from>
    <xdr:to>
      <xdr:col>5</xdr:col>
      <xdr:colOff>409575</xdr:colOff>
      <xdr:row>37</xdr:row>
      <xdr:rowOff>112296</xdr:rowOff>
    </xdr:to>
    <xdr:sp macro="" textlink="">
      <xdr:nvSpPr>
        <xdr:cNvPr id="84" name="円/楕円 83"/>
        <xdr:cNvSpPr/>
      </xdr:nvSpPr>
      <xdr:spPr>
        <a:xfrm>
          <a:off x="3746500" y="6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128823</xdr:rowOff>
    </xdr:from>
    <xdr:ext cx="599010" cy="259045"/>
    <xdr:sp macro="" textlink="">
      <xdr:nvSpPr>
        <xdr:cNvPr id="85" name="テキスト ボックス 84"/>
        <xdr:cNvSpPr txBox="1"/>
      </xdr:nvSpPr>
      <xdr:spPr>
        <a:xfrm>
          <a:off x="3497794" y="612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34679</xdr:rowOff>
    </xdr:from>
    <xdr:to>
      <xdr:col>4</xdr:col>
      <xdr:colOff>206375</xdr:colOff>
      <xdr:row>37</xdr:row>
      <xdr:rowOff>136279</xdr:rowOff>
    </xdr:to>
    <xdr:sp macro="" textlink="">
      <xdr:nvSpPr>
        <xdr:cNvPr id="86" name="円/楕円 85"/>
        <xdr:cNvSpPr/>
      </xdr:nvSpPr>
      <xdr:spPr>
        <a:xfrm>
          <a:off x="2857500" y="63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152806</xdr:rowOff>
    </xdr:from>
    <xdr:ext cx="599010" cy="259045"/>
    <xdr:sp macro="" textlink="">
      <xdr:nvSpPr>
        <xdr:cNvPr id="87" name="テキスト ボックス 86"/>
        <xdr:cNvSpPr txBox="1"/>
      </xdr:nvSpPr>
      <xdr:spPr>
        <a:xfrm>
          <a:off x="2608794" y="61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9700</xdr:rowOff>
    </xdr:from>
    <xdr:to>
      <xdr:col>3</xdr:col>
      <xdr:colOff>3175</xdr:colOff>
      <xdr:row>37</xdr:row>
      <xdr:rowOff>111300</xdr:rowOff>
    </xdr:to>
    <xdr:sp macro="" textlink="">
      <xdr:nvSpPr>
        <xdr:cNvPr id="88" name="円/楕円 87"/>
        <xdr:cNvSpPr/>
      </xdr:nvSpPr>
      <xdr:spPr>
        <a:xfrm>
          <a:off x="1968500" y="63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127827</xdr:rowOff>
    </xdr:from>
    <xdr:ext cx="599010" cy="259045"/>
    <xdr:sp macro="" textlink="">
      <xdr:nvSpPr>
        <xdr:cNvPr id="89" name="テキスト ボックス 88"/>
        <xdr:cNvSpPr txBox="1"/>
      </xdr:nvSpPr>
      <xdr:spPr>
        <a:xfrm>
          <a:off x="1719794" y="612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38654</xdr:rowOff>
    </xdr:from>
    <xdr:to>
      <xdr:col>1</xdr:col>
      <xdr:colOff>485775</xdr:colOff>
      <xdr:row>37</xdr:row>
      <xdr:rowOff>140254</xdr:rowOff>
    </xdr:to>
    <xdr:sp macro="" textlink="">
      <xdr:nvSpPr>
        <xdr:cNvPr id="90" name="円/楕円 89"/>
        <xdr:cNvSpPr/>
      </xdr:nvSpPr>
      <xdr:spPr>
        <a:xfrm>
          <a:off x="1079500" y="63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156781</xdr:rowOff>
    </xdr:from>
    <xdr:ext cx="599010" cy="259045"/>
    <xdr:sp macro="" textlink="">
      <xdr:nvSpPr>
        <xdr:cNvPr id="91" name="テキスト ボックス 90"/>
        <xdr:cNvSpPr txBox="1"/>
      </xdr:nvSpPr>
      <xdr:spPr>
        <a:xfrm>
          <a:off x="830794" y="61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64948</xdr:rowOff>
    </xdr:from>
    <xdr:to>
      <xdr:col>6</xdr:col>
      <xdr:colOff>511175</xdr:colOff>
      <xdr:row>57</xdr:row>
      <xdr:rowOff>131324</xdr:rowOff>
    </xdr:to>
    <xdr:cxnSp macro="">
      <xdr:nvCxnSpPr>
        <xdr:cNvPr id="122" name="直線コネクタ 121"/>
        <xdr:cNvCxnSpPr/>
      </xdr:nvCxnSpPr>
      <xdr:spPr>
        <a:xfrm flipV="1">
          <a:off x="3797300" y="9837598"/>
          <a:ext cx="838200" cy="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131324</xdr:rowOff>
    </xdr:from>
    <xdr:to>
      <xdr:col>5</xdr:col>
      <xdr:colOff>358775</xdr:colOff>
      <xdr:row>57</xdr:row>
      <xdr:rowOff>148699</xdr:rowOff>
    </xdr:to>
    <xdr:cxnSp macro="">
      <xdr:nvCxnSpPr>
        <xdr:cNvPr id="125" name="直線コネクタ 124"/>
        <xdr:cNvCxnSpPr/>
      </xdr:nvCxnSpPr>
      <xdr:spPr>
        <a:xfrm flipV="1">
          <a:off x="2908300" y="990397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148699</xdr:rowOff>
    </xdr:from>
    <xdr:to>
      <xdr:col>4</xdr:col>
      <xdr:colOff>155575</xdr:colOff>
      <xdr:row>57</xdr:row>
      <xdr:rowOff>159569</xdr:rowOff>
    </xdr:to>
    <xdr:cxnSp macro="">
      <xdr:nvCxnSpPr>
        <xdr:cNvPr id="128" name="直線コネクタ 127"/>
        <xdr:cNvCxnSpPr/>
      </xdr:nvCxnSpPr>
      <xdr:spPr>
        <a:xfrm flipV="1">
          <a:off x="2019300" y="9921349"/>
          <a:ext cx="889000" cy="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144252</xdr:rowOff>
    </xdr:from>
    <xdr:to>
      <xdr:col>2</xdr:col>
      <xdr:colOff>638175</xdr:colOff>
      <xdr:row>57</xdr:row>
      <xdr:rowOff>159569</xdr:rowOff>
    </xdr:to>
    <xdr:cxnSp macro="">
      <xdr:nvCxnSpPr>
        <xdr:cNvPr id="131" name="直線コネクタ 130"/>
        <xdr:cNvCxnSpPr/>
      </xdr:nvCxnSpPr>
      <xdr:spPr>
        <a:xfrm>
          <a:off x="1130300" y="991690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14148</xdr:rowOff>
    </xdr:from>
    <xdr:to>
      <xdr:col>6</xdr:col>
      <xdr:colOff>561975</xdr:colOff>
      <xdr:row>57</xdr:row>
      <xdr:rowOff>115748</xdr:rowOff>
    </xdr:to>
    <xdr:sp macro="" textlink="">
      <xdr:nvSpPr>
        <xdr:cNvPr id="141" name="円/楕円 140"/>
        <xdr:cNvSpPr/>
      </xdr:nvSpPr>
      <xdr:spPr>
        <a:xfrm>
          <a:off x="45847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37025</xdr:rowOff>
    </xdr:from>
    <xdr:ext cx="599010" cy="259045"/>
    <xdr:sp macro="" textlink="">
      <xdr:nvSpPr>
        <xdr:cNvPr id="142" name="物件費該当値テキスト"/>
        <xdr:cNvSpPr txBox="1"/>
      </xdr:nvSpPr>
      <xdr:spPr>
        <a:xfrm>
          <a:off x="4686300" y="963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80524</xdr:rowOff>
    </xdr:from>
    <xdr:to>
      <xdr:col>5</xdr:col>
      <xdr:colOff>409575</xdr:colOff>
      <xdr:row>58</xdr:row>
      <xdr:rowOff>10674</xdr:rowOff>
    </xdr:to>
    <xdr:sp macro="" textlink="">
      <xdr:nvSpPr>
        <xdr:cNvPr id="143" name="円/楕円 142"/>
        <xdr:cNvSpPr/>
      </xdr:nvSpPr>
      <xdr:spPr>
        <a:xfrm>
          <a:off x="3746500" y="98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27201</xdr:rowOff>
    </xdr:from>
    <xdr:ext cx="599010" cy="259045"/>
    <xdr:sp macro="" textlink="">
      <xdr:nvSpPr>
        <xdr:cNvPr id="144" name="テキスト ボックス 143"/>
        <xdr:cNvSpPr txBox="1"/>
      </xdr:nvSpPr>
      <xdr:spPr>
        <a:xfrm>
          <a:off x="3497794" y="96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97899</xdr:rowOff>
    </xdr:from>
    <xdr:to>
      <xdr:col>4</xdr:col>
      <xdr:colOff>206375</xdr:colOff>
      <xdr:row>58</xdr:row>
      <xdr:rowOff>28049</xdr:rowOff>
    </xdr:to>
    <xdr:sp macro="" textlink="">
      <xdr:nvSpPr>
        <xdr:cNvPr id="145" name="円/楕円 144"/>
        <xdr:cNvSpPr/>
      </xdr:nvSpPr>
      <xdr:spPr>
        <a:xfrm>
          <a:off x="2857500" y="98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44576</xdr:rowOff>
    </xdr:from>
    <xdr:ext cx="599010" cy="259045"/>
    <xdr:sp macro="" textlink="">
      <xdr:nvSpPr>
        <xdr:cNvPr id="146" name="テキスト ボックス 145"/>
        <xdr:cNvSpPr txBox="1"/>
      </xdr:nvSpPr>
      <xdr:spPr>
        <a:xfrm>
          <a:off x="2608794" y="964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108769</xdr:rowOff>
    </xdr:from>
    <xdr:to>
      <xdr:col>3</xdr:col>
      <xdr:colOff>3175</xdr:colOff>
      <xdr:row>58</xdr:row>
      <xdr:rowOff>38919</xdr:rowOff>
    </xdr:to>
    <xdr:sp macro="" textlink="">
      <xdr:nvSpPr>
        <xdr:cNvPr id="147" name="円/楕円 146"/>
        <xdr:cNvSpPr/>
      </xdr:nvSpPr>
      <xdr:spPr>
        <a:xfrm>
          <a:off x="1968500" y="98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30046</xdr:rowOff>
    </xdr:from>
    <xdr:ext cx="599010" cy="259045"/>
    <xdr:sp macro="" textlink="">
      <xdr:nvSpPr>
        <xdr:cNvPr id="148" name="テキスト ボックス 147"/>
        <xdr:cNvSpPr txBox="1"/>
      </xdr:nvSpPr>
      <xdr:spPr>
        <a:xfrm>
          <a:off x="1719794" y="997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93452</xdr:rowOff>
    </xdr:from>
    <xdr:to>
      <xdr:col>1</xdr:col>
      <xdr:colOff>485775</xdr:colOff>
      <xdr:row>58</xdr:row>
      <xdr:rowOff>23602</xdr:rowOff>
    </xdr:to>
    <xdr:sp macro="" textlink="">
      <xdr:nvSpPr>
        <xdr:cNvPr id="149" name="円/楕円 148"/>
        <xdr:cNvSpPr/>
      </xdr:nvSpPr>
      <xdr:spPr>
        <a:xfrm>
          <a:off x="1079500" y="98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40129</xdr:rowOff>
    </xdr:from>
    <xdr:ext cx="599010" cy="259045"/>
    <xdr:sp macro="" textlink="">
      <xdr:nvSpPr>
        <xdr:cNvPr id="150" name="テキスト ボックス 149"/>
        <xdr:cNvSpPr txBox="1"/>
      </xdr:nvSpPr>
      <xdr:spPr>
        <a:xfrm>
          <a:off x="830794" y="964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72593</xdr:rowOff>
    </xdr:from>
    <xdr:to>
      <xdr:col>6</xdr:col>
      <xdr:colOff>511175</xdr:colOff>
      <xdr:row>75</xdr:row>
      <xdr:rowOff>87947</xdr:rowOff>
    </xdr:to>
    <xdr:cxnSp macro="">
      <xdr:nvCxnSpPr>
        <xdr:cNvPr id="179" name="直線コネクタ 178"/>
        <xdr:cNvCxnSpPr/>
      </xdr:nvCxnSpPr>
      <xdr:spPr>
        <a:xfrm flipV="1">
          <a:off x="3797300" y="12931343"/>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1842</xdr:rowOff>
    </xdr:from>
    <xdr:to>
      <xdr:col>5</xdr:col>
      <xdr:colOff>358775</xdr:colOff>
      <xdr:row>75</xdr:row>
      <xdr:rowOff>87947</xdr:rowOff>
    </xdr:to>
    <xdr:cxnSp macro="">
      <xdr:nvCxnSpPr>
        <xdr:cNvPr id="182" name="直線コネクタ 181"/>
        <xdr:cNvCxnSpPr/>
      </xdr:nvCxnSpPr>
      <xdr:spPr>
        <a:xfrm>
          <a:off x="2908300" y="12860592"/>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1842</xdr:rowOff>
    </xdr:from>
    <xdr:to>
      <xdr:col>4</xdr:col>
      <xdr:colOff>155575</xdr:colOff>
      <xdr:row>75</xdr:row>
      <xdr:rowOff>140716</xdr:rowOff>
    </xdr:to>
    <xdr:cxnSp macro="">
      <xdr:nvCxnSpPr>
        <xdr:cNvPr id="185" name="直線コネクタ 184"/>
        <xdr:cNvCxnSpPr/>
      </xdr:nvCxnSpPr>
      <xdr:spPr>
        <a:xfrm flipV="1">
          <a:off x="2019300" y="12860592"/>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131852</xdr:rowOff>
    </xdr:from>
    <xdr:to>
      <xdr:col>2</xdr:col>
      <xdr:colOff>638175</xdr:colOff>
      <xdr:row>75</xdr:row>
      <xdr:rowOff>140716</xdr:rowOff>
    </xdr:to>
    <xdr:cxnSp macro="">
      <xdr:nvCxnSpPr>
        <xdr:cNvPr id="188" name="直線コネクタ 187"/>
        <xdr:cNvCxnSpPr/>
      </xdr:nvCxnSpPr>
      <xdr:spPr>
        <a:xfrm>
          <a:off x="1130300" y="12990602"/>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21793</xdr:rowOff>
    </xdr:from>
    <xdr:to>
      <xdr:col>6</xdr:col>
      <xdr:colOff>561975</xdr:colOff>
      <xdr:row>75</xdr:row>
      <xdr:rowOff>123393</xdr:rowOff>
    </xdr:to>
    <xdr:sp macro="" textlink="">
      <xdr:nvSpPr>
        <xdr:cNvPr id="198" name="円/楕円 197"/>
        <xdr:cNvSpPr/>
      </xdr:nvSpPr>
      <xdr:spPr>
        <a:xfrm>
          <a:off x="4584700" y="12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44670</xdr:rowOff>
    </xdr:from>
    <xdr:ext cx="534377" cy="259045"/>
    <xdr:sp macro="" textlink="">
      <xdr:nvSpPr>
        <xdr:cNvPr id="199" name="維持補修費該当値テキスト"/>
        <xdr:cNvSpPr txBox="1"/>
      </xdr:nvSpPr>
      <xdr:spPr>
        <a:xfrm>
          <a:off x="4686300" y="127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37147</xdr:rowOff>
    </xdr:from>
    <xdr:to>
      <xdr:col>5</xdr:col>
      <xdr:colOff>409575</xdr:colOff>
      <xdr:row>75</xdr:row>
      <xdr:rowOff>138747</xdr:rowOff>
    </xdr:to>
    <xdr:sp macro="" textlink="">
      <xdr:nvSpPr>
        <xdr:cNvPr id="200" name="円/楕円 199"/>
        <xdr:cNvSpPr/>
      </xdr:nvSpPr>
      <xdr:spPr>
        <a:xfrm>
          <a:off x="3746500" y="12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155274</xdr:rowOff>
    </xdr:from>
    <xdr:ext cx="534377" cy="259045"/>
    <xdr:sp macro="" textlink="">
      <xdr:nvSpPr>
        <xdr:cNvPr id="201" name="テキスト ボックス 200"/>
        <xdr:cNvSpPr txBox="1"/>
      </xdr:nvSpPr>
      <xdr:spPr>
        <a:xfrm>
          <a:off x="3530111" y="126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122492</xdr:rowOff>
    </xdr:from>
    <xdr:to>
      <xdr:col>4</xdr:col>
      <xdr:colOff>206375</xdr:colOff>
      <xdr:row>75</xdr:row>
      <xdr:rowOff>52642</xdr:rowOff>
    </xdr:to>
    <xdr:sp macro="" textlink="">
      <xdr:nvSpPr>
        <xdr:cNvPr id="202" name="円/楕円 201"/>
        <xdr:cNvSpPr/>
      </xdr:nvSpPr>
      <xdr:spPr>
        <a:xfrm>
          <a:off x="2857500" y="128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69169</xdr:rowOff>
    </xdr:from>
    <xdr:ext cx="534377" cy="259045"/>
    <xdr:sp macro="" textlink="">
      <xdr:nvSpPr>
        <xdr:cNvPr id="203" name="テキスト ボックス 202"/>
        <xdr:cNvSpPr txBox="1"/>
      </xdr:nvSpPr>
      <xdr:spPr>
        <a:xfrm>
          <a:off x="2641111" y="125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89916</xdr:rowOff>
    </xdr:from>
    <xdr:to>
      <xdr:col>3</xdr:col>
      <xdr:colOff>3175</xdr:colOff>
      <xdr:row>76</xdr:row>
      <xdr:rowOff>20067</xdr:rowOff>
    </xdr:to>
    <xdr:sp macro="" textlink="">
      <xdr:nvSpPr>
        <xdr:cNvPr id="204" name="円/楕円 203"/>
        <xdr:cNvSpPr/>
      </xdr:nvSpPr>
      <xdr:spPr>
        <a:xfrm>
          <a:off x="19685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36593</xdr:rowOff>
    </xdr:from>
    <xdr:ext cx="534377" cy="259045"/>
    <xdr:sp macro="" textlink="">
      <xdr:nvSpPr>
        <xdr:cNvPr id="205" name="テキスト ボックス 204"/>
        <xdr:cNvSpPr txBox="1"/>
      </xdr:nvSpPr>
      <xdr:spPr>
        <a:xfrm>
          <a:off x="1752111" y="127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81052</xdr:rowOff>
    </xdr:from>
    <xdr:to>
      <xdr:col>1</xdr:col>
      <xdr:colOff>485775</xdr:colOff>
      <xdr:row>76</xdr:row>
      <xdr:rowOff>11202</xdr:rowOff>
    </xdr:to>
    <xdr:sp macro="" textlink="">
      <xdr:nvSpPr>
        <xdr:cNvPr id="206" name="円/楕円 205"/>
        <xdr:cNvSpPr/>
      </xdr:nvSpPr>
      <xdr:spPr>
        <a:xfrm>
          <a:off x="1079500" y="12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27729</xdr:rowOff>
    </xdr:from>
    <xdr:ext cx="534377" cy="259045"/>
    <xdr:sp macro="" textlink="">
      <xdr:nvSpPr>
        <xdr:cNvPr id="207" name="テキスト ボックス 206"/>
        <xdr:cNvSpPr txBox="1"/>
      </xdr:nvSpPr>
      <xdr:spPr>
        <a:xfrm>
          <a:off x="863111" y="127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152260</xdr:rowOff>
    </xdr:from>
    <xdr:to>
      <xdr:col>6</xdr:col>
      <xdr:colOff>511175</xdr:colOff>
      <xdr:row>98</xdr:row>
      <xdr:rowOff>11951</xdr:rowOff>
    </xdr:to>
    <xdr:cxnSp macro="">
      <xdr:nvCxnSpPr>
        <xdr:cNvPr id="237" name="直線コネクタ 236"/>
        <xdr:cNvCxnSpPr/>
      </xdr:nvCxnSpPr>
      <xdr:spPr>
        <a:xfrm>
          <a:off x="3797300" y="16782910"/>
          <a:ext cx="8382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152260</xdr:rowOff>
    </xdr:from>
    <xdr:to>
      <xdr:col>5</xdr:col>
      <xdr:colOff>358775</xdr:colOff>
      <xdr:row>98</xdr:row>
      <xdr:rowOff>67030</xdr:rowOff>
    </xdr:to>
    <xdr:cxnSp macro="">
      <xdr:nvCxnSpPr>
        <xdr:cNvPr id="240" name="直線コネクタ 239"/>
        <xdr:cNvCxnSpPr/>
      </xdr:nvCxnSpPr>
      <xdr:spPr>
        <a:xfrm flipV="1">
          <a:off x="2908300" y="16782910"/>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60909</xdr:rowOff>
    </xdr:from>
    <xdr:to>
      <xdr:col>4</xdr:col>
      <xdr:colOff>155575</xdr:colOff>
      <xdr:row>98</xdr:row>
      <xdr:rowOff>67030</xdr:rowOff>
    </xdr:to>
    <xdr:cxnSp macro="">
      <xdr:nvCxnSpPr>
        <xdr:cNvPr id="243" name="直線コネクタ 242"/>
        <xdr:cNvCxnSpPr/>
      </xdr:nvCxnSpPr>
      <xdr:spPr>
        <a:xfrm>
          <a:off x="2019300" y="16863009"/>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43929</xdr:rowOff>
    </xdr:from>
    <xdr:to>
      <xdr:col>2</xdr:col>
      <xdr:colOff>638175</xdr:colOff>
      <xdr:row>98</xdr:row>
      <xdr:rowOff>60909</xdr:rowOff>
    </xdr:to>
    <xdr:cxnSp macro="">
      <xdr:nvCxnSpPr>
        <xdr:cNvPr id="246" name="直線コネクタ 245"/>
        <xdr:cNvCxnSpPr/>
      </xdr:nvCxnSpPr>
      <xdr:spPr>
        <a:xfrm>
          <a:off x="1130300" y="16846029"/>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132601</xdr:rowOff>
    </xdr:from>
    <xdr:to>
      <xdr:col>6</xdr:col>
      <xdr:colOff>561975</xdr:colOff>
      <xdr:row>98</xdr:row>
      <xdr:rowOff>62751</xdr:rowOff>
    </xdr:to>
    <xdr:sp macro="" textlink="">
      <xdr:nvSpPr>
        <xdr:cNvPr id="256" name="円/楕円 255"/>
        <xdr:cNvSpPr/>
      </xdr:nvSpPr>
      <xdr:spPr>
        <a:xfrm>
          <a:off x="45847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111028</xdr:rowOff>
    </xdr:from>
    <xdr:ext cx="534377" cy="259045"/>
    <xdr:sp macro="" textlink="">
      <xdr:nvSpPr>
        <xdr:cNvPr id="257" name="扶助費該当値テキスト"/>
        <xdr:cNvSpPr txBox="1"/>
      </xdr:nvSpPr>
      <xdr:spPr>
        <a:xfrm>
          <a:off x="4686300" y="167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101460</xdr:rowOff>
    </xdr:from>
    <xdr:to>
      <xdr:col>5</xdr:col>
      <xdr:colOff>409575</xdr:colOff>
      <xdr:row>98</xdr:row>
      <xdr:rowOff>31610</xdr:rowOff>
    </xdr:to>
    <xdr:sp macro="" textlink="">
      <xdr:nvSpPr>
        <xdr:cNvPr id="258" name="円/楕円 257"/>
        <xdr:cNvSpPr/>
      </xdr:nvSpPr>
      <xdr:spPr>
        <a:xfrm>
          <a:off x="3746500" y="167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22737</xdr:rowOff>
    </xdr:from>
    <xdr:ext cx="534377" cy="259045"/>
    <xdr:sp macro="" textlink="">
      <xdr:nvSpPr>
        <xdr:cNvPr id="259" name="テキスト ボックス 258"/>
        <xdr:cNvSpPr txBox="1"/>
      </xdr:nvSpPr>
      <xdr:spPr>
        <a:xfrm>
          <a:off x="3530111" y="168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16230</xdr:rowOff>
    </xdr:from>
    <xdr:to>
      <xdr:col>4</xdr:col>
      <xdr:colOff>206375</xdr:colOff>
      <xdr:row>98</xdr:row>
      <xdr:rowOff>117830</xdr:rowOff>
    </xdr:to>
    <xdr:sp macro="" textlink="">
      <xdr:nvSpPr>
        <xdr:cNvPr id="260" name="円/楕円 259"/>
        <xdr:cNvSpPr/>
      </xdr:nvSpPr>
      <xdr:spPr>
        <a:xfrm>
          <a:off x="2857500" y="168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108957</xdr:rowOff>
    </xdr:from>
    <xdr:ext cx="534377" cy="259045"/>
    <xdr:sp macro="" textlink="">
      <xdr:nvSpPr>
        <xdr:cNvPr id="261" name="テキスト ボックス 260"/>
        <xdr:cNvSpPr txBox="1"/>
      </xdr:nvSpPr>
      <xdr:spPr>
        <a:xfrm>
          <a:off x="2641111" y="169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10109</xdr:rowOff>
    </xdr:from>
    <xdr:to>
      <xdr:col>3</xdr:col>
      <xdr:colOff>3175</xdr:colOff>
      <xdr:row>98</xdr:row>
      <xdr:rowOff>111709</xdr:rowOff>
    </xdr:to>
    <xdr:sp macro="" textlink="">
      <xdr:nvSpPr>
        <xdr:cNvPr id="262" name="円/楕円 261"/>
        <xdr:cNvSpPr/>
      </xdr:nvSpPr>
      <xdr:spPr>
        <a:xfrm>
          <a:off x="1968500" y="16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102836</xdr:rowOff>
    </xdr:from>
    <xdr:ext cx="534377" cy="259045"/>
    <xdr:sp macro="" textlink="">
      <xdr:nvSpPr>
        <xdr:cNvPr id="263" name="テキスト ボックス 262"/>
        <xdr:cNvSpPr txBox="1"/>
      </xdr:nvSpPr>
      <xdr:spPr>
        <a:xfrm>
          <a:off x="1752111" y="169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164579</xdr:rowOff>
    </xdr:from>
    <xdr:to>
      <xdr:col>1</xdr:col>
      <xdr:colOff>485775</xdr:colOff>
      <xdr:row>98</xdr:row>
      <xdr:rowOff>94729</xdr:rowOff>
    </xdr:to>
    <xdr:sp macro="" textlink="">
      <xdr:nvSpPr>
        <xdr:cNvPr id="264" name="円/楕円 263"/>
        <xdr:cNvSpPr/>
      </xdr:nvSpPr>
      <xdr:spPr>
        <a:xfrm>
          <a:off x="1079500" y="167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85856</xdr:rowOff>
    </xdr:from>
    <xdr:ext cx="534377" cy="259045"/>
    <xdr:sp macro="" textlink="">
      <xdr:nvSpPr>
        <xdr:cNvPr id="265" name="テキスト ボックス 264"/>
        <xdr:cNvSpPr txBox="1"/>
      </xdr:nvSpPr>
      <xdr:spPr>
        <a:xfrm>
          <a:off x="863111" y="168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109445</xdr:rowOff>
    </xdr:from>
    <xdr:to>
      <xdr:col>15</xdr:col>
      <xdr:colOff>180975</xdr:colOff>
      <xdr:row>35</xdr:row>
      <xdr:rowOff>10145</xdr:rowOff>
    </xdr:to>
    <xdr:cxnSp macro="">
      <xdr:nvCxnSpPr>
        <xdr:cNvPr id="294" name="直線コネクタ 293"/>
        <xdr:cNvCxnSpPr/>
      </xdr:nvCxnSpPr>
      <xdr:spPr>
        <a:xfrm flipV="1">
          <a:off x="9639300" y="5938745"/>
          <a:ext cx="838200" cy="7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10145</xdr:rowOff>
    </xdr:from>
    <xdr:to>
      <xdr:col>14</xdr:col>
      <xdr:colOff>28575</xdr:colOff>
      <xdr:row>35</xdr:row>
      <xdr:rowOff>15620</xdr:rowOff>
    </xdr:to>
    <xdr:cxnSp macro="">
      <xdr:nvCxnSpPr>
        <xdr:cNvPr id="297" name="直線コネクタ 296"/>
        <xdr:cNvCxnSpPr/>
      </xdr:nvCxnSpPr>
      <xdr:spPr>
        <a:xfrm flipV="1">
          <a:off x="8750300" y="6010895"/>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15620</xdr:rowOff>
    </xdr:from>
    <xdr:to>
      <xdr:col>12</xdr:col>
      <xdr:colOff>511175</xdr:colOff>
      <xdr:row>35</xdr:row>
      <xdr:rowOff>56516</xdr:rowOff>
    </xdr:to>
    <xdr:cxnSp macro="">
      <xdr:nvCxnSpPr>
        <xdr:cNvPr id="300" name="直線コネクタ 299"/>
        <xdr:cNvCxnSpPr/>
      </xdr:nvCxnSpPr>
      <xdr:spPr>
        <a:xfrm flipV="1">
          <a:off x="7861300" y="6016370"/>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56516</xdr:rowOff>
    </xdr:from>
    <xdr:to>
      <xdr:col>11</xdr:col>
      <xdr:colOff>307975</xdr:colOff>
      <xdr:row>35</xdr:row>
      <xdr:rowOff>60418</xdr:rowOff>
    </xdr:to>
    <xdr:cxnSp macro="">
      <xdr:nvCxnSpPr>
        <xdr:cNvPr id="303" name="直線コネクタ 302"/>
        <xdr:cNvCxnSpPr/>
      </xdr:nvCxnSpPr>
      <xdr:spPr>
        <a:xfrm flipV="1">
          <a:off x="6972300" y="6057266"/>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58645</xdr:rowOff>
    </xdr:from>
    <xdr:to>
      <xdr:col>15</xdr:col>
      <xdr:colOff>231775</xdr:colOff>
      <xdr:row>34</xdr:row>
      <xdr:rowOff>160245</xdr:rowOff>
    </xdr:to>
    <xdr:sp macro="" textlink="">
      <xdr:nvSpPr>
        <xdr:cNvPr id="313" name="円/楕円 312"/>
        <xdr:cNvSpPr/>
      </xdr:nvSpPr>
      <xdr:spPr>
        <a:xfrm>
          <a:off x="10426700" y="58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81522</xdr:rowOff>
    </xdr:from>
    <xdr:ext cx="599010" cy="259045"/>
    <xdr:sp macro="" textlink="">
      <xdr:nvSpPr>
        <xdr:cNvPr id="314" name="補助費等該当値テキスト"/>
        <xdr:cNvSpPr txBox="1"/>
      </xdr:nvSpPr>
      <xdr:spPr>
        <a:xfrm>
          <a:off x="10528300" y="57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130795</xdr:rowOff>
    </xdr:from>
    <xdr:to>
      <xdr:col>14</xdr:col>
      <xdr:colOff>79375</xdr:colOff>
      <xdr:row>35</xdr:row>
      <xdr:rowOff>60945</xdr:rowOff>
    </xdr:to>
    <xdr:sp macro="" textlink="">
      <xdr:nvSpPr>
        <xdr:cNvPr id="315" name="円/楕円 314"/>
        <xdr:cNvSpPr/>
      </xdr:nvSpPr>
      <xdr:spPr>
        <a:xfrm>
          <a:off x="9588500" y="59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77472</xdr:rowOff>
    </xdr:from>
    <xdr:ext cx="599010" cy="259045"/>
    <xdr:sp macro="" textlink="">
      <xdr:nvSpPr>
        <xdr:cNvPr id="316" name="テキスト ボックス 315"/>
        <xdr:cNvSpPr txBox="1"/>
      </xdr:nvSpPr>
      <xdr:spPr>
        <a:xfrm>
          <a:off x="9339794" y="573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378,008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136270</xdr:rowOff>
    </xdr:from>
    <xdr:to>
      <xdr:col>12</xdr:col>
      <xdr:colOff>561975</xdr:colOff>
      <xdr:row>35</xdr:row>
      <xdr:rowOff>66420</xdr:rowOff>
    </xdr:to>
    <xdr:sp macro="" textlink="">
      <xdr:nvSpPr>
        <xdr:cNvPr id="317" name="円/楕円 316"/>
        <xdr:cNvSpPr/>
      </xdr:nvSpPr>
      <xdr:spPr>
        <a:xfrm>
          <a:off x="8699500" y="59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82947</xdr:rowOff>
    </xdr:from>
    <xdr:ext cx="599010" cy="259045"/>
    <xdr:sp macro="" textlink="">
      <xdr:nvSpPr>
        <xdr:cNvPr id="318" name="テキスト ボックス 317"/>
        <xdr:cNvSpPr txBox="1"/>
      </xdr:nvSpPr>
      <xdr:spPr>
        <a:xfrm>
          <a:off x="8450794" y="574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5716</xdr:rowOff>
    </xdr:from>
    <xdr:to>
      <xdr:col>11</xdr:col>
      <xdr:colOff>358775</xdr:colOff>
      <xdr:row>35</xdr:row>
      <xdr:rowOff>107316</xdr:rowOff>
    </xdr:to>
    <xdr:sp macro="" textlink="">
      <xdr:nvSpPr>
        <xdr:cNvPr id="319" name="円/楕円 318"/>
        <xdr:cNvSpPr/>
      </xdr:nvSpPr>
      <xdr:spPr>
        <a:xfrm>
          <a:off x="7810500" y="60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123843</xdr:rowOff>
    </xdr:from>
    <xdr:ext cx="599010" cy="259045"/>
    <xdr:sp macro="" textlink="">
      <xdr:nvSpPr>
        <xdr:cNvPr id="320" name="テキスト ボックス 319"/>
        <xdr:cNvSpPr txBox="1"/>
      </xdr:nvSpPr>
      <xdr:spPr>
        <a:xfrm>
          <a:off x="7561794" y="578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9618</xdr:rowOff>
    </xdr:from>
    <xdr:to>
      <xdr:col>10</xdr:col>
      <xdr:colOff>155575</xdr:colOff>
      <xdr:row>35</xdr:row>
      <xdr:rowOff>111218</xdr:rowOff>
    </xdr:to>
    <xdr:sp macro="" textlink="">
      <xdr:nvSpPr>
        <xdr:cNvPr id="321" name="円/楕円 320"/>
        <xdr:cNvSpPr/>
      </xdr:nvSpPr>
      <xdr:spPr>
        <a:xfrm>
          <a:off x="6921500" y="60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127745</xdr:rowOff>
    </xdr:from>
    <xdr:ext cx="599010" cy="259045"/>
    <xdr:sp macro="" textlink="">
      <xdr:nvSpPr>
        <xdr:cNvPr id="322" name="テキスト ボックス 321"/>
        <xdr:cNvSpPr txBox="1"/>
      </xdr:nvSpPr>
      <xdr:spPr>
        <a:xfrm>
          <a:off x="6672794" y="57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170911</xdr:rowOff>
    </xdr:from>
    <xdr:to>
      <xdr:col>15</xdr:col>
      <xdr:colOff>180975</xdr:colOff>
      <xdr:row>58</xdr:row>
      <xdr:rowOff>20152</xdr:rowOff>
    </xdr:to>
    <xdr:cxnSp macro="">
      <xdr:nvCxnSpPr>
        <xdr:cNvPr id="351" name="直線コネクタ 350"/>
        <xdr:cNvCxnSpPr/>
      </xdr:nvCxnSpPr>
      <xdr:spPr>
        <a:xfrm>
          <a:off x="9639300" y="9943561"/>
          <a:ext cx="838200" cy="2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169334</xdr:rowOff>
    </xdr:from>
    <xdr:to>
      <xdr:col>14</xdr:col>
      <xdr:colOff>28575</xdr:colOff>
      <xdr:row>57</xdr:row>
      <xdr:rowOff>170911</xdr:rowOff>
    </xdr:to>
    <xdr:cxnSp macro="">
      <xdr:nvCxnSpPr>
        <xdr:cNvPr id="354" name="直線コネクタ 353"/>
        <xdr:cNvCxnSpPr/>
      </xdr:nvCxnSpPr>
      <xdr:spPr>
        <a:xfrm>
          <a:off x="8750300" y="994198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169334</xdr:rowOff>
    </xdr:from>
    <xdr:to>
      <xdr:col>12</xdr:col>
      <xdr:colOff>511175</xdr:colOff>
      <xdr:row>58</xdr:row>
      <xdr:rowOff>116391</xdr:rowOff>
    </xdr:to>
    <xdr:cxnSp macro="">
      <xdr:nvCxnSpPr>
        <xdr:cNvPr id="357" name="直線コネクタ 356"/>
        <xdr:cNvCxnSpPr/>
      </xdr:nvCxnSpPr>
      <xdr:spPr>
        <a:xfrm flipV="1">
          <a:off x="7861300" y="9941984"/>
          <a:ext cx="889000" cy="1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116391</xdr:rowOff>
    </xdr:from>
    <xdr:to>
      <xdr:col>11</xdr:col>
      <xdr:colOff>307975</xdr:colOff>
      <xdr:row>58</xdr:row>
      <xdr:rowOff>129603</xdr:rowOff>
    </xdr:to>
    <xdr:cxnSp macro="">
      <xdr:nvCxnSpPr>
        <xdr:cNvPr id="360" name="直線コネクタ 359"/>
        <xdr:cNvCxnSpPr/>
      </xdr:nvCxnSpPr>
      <xdr:spPr>
        <a:xfrm flipV="1">
          <a:off x="6972300" y="10060491"/>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140802</xdr:rowOff>
    </xdr:from>
    <xdr:to>
      <xdr:col>15</xdr:col>
      <xdr:colOff>231775</xdr:colOff>
      <xdr:row>58</xdr:row>
      <xdr:rowOff>70952</xdr:rowOff>
    </xdr:to>
    <xdr:sp macro="" textlink="">
      <xdr:nvSpPr>
        <xdr:cNvPr id="370" name="円/楕円 369"/>
        <xdr:cNvSpPr/>
      </xdr:nvSpPr>
      <xdr:spPr>
        <a:xfrm>
          <a:off x="10426700" y="9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119229</xdr:rowOff>
    </xdr:from>
    <xdr:ext cx="599010" cy="259045"/>
    <xdr:sp macro="" textlink="">
      <xdr:nvSpPr>
        <xdr:cNvPr id="371" name="普通建設事業費該当値テキスト"/>
        <xdr:cNvSpPr txBox="1"/>
      </xdr:nvSpPr>
      <xdr:spPr>
        <a:xfrm>
          <a:off x="10528300" y="989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120111</xdr:rowOff>
    </xdr:from>
    <xdr:to>
      <xdr:col>14</xdr:col>
      <xdr:colOff>79375</xdr:colOff>
      <xdr:row>58</xdr:row>
      <xdr:rowOff>50261</xdr:rowOff>
    </xdr:to>
    <xdr:sp macro="" textlink="">
      <xdr:nvSpPr>
        <xdr:cNvPr id="372" name="円/楕円 371"/>
        <xdr:cNvSpPr/>
      </xdr:nvSpPr>
      <xdr:spPr>
        <a:xfrm>
          <a:off x="9588500" y="98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41388</xdr:rowOff>
    </xdr:from>
    <xdr:ext cx="599010" cy="259045"/>
    <xdr:sp macro="" textlink="">
      <xdr:nvSpPr>
        <xdr:cNvPr id="373" name="テキスト ボックス 372"/>
        <xdr:cNvSpPr txBox="1"/>
      </xdr:nvSpPr>
      <xdr:spPr>
        <a:xfrm>
          <a:off x="9339794" y="99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118534</xdr:rowOff>
    </xdr:from>
    <xdr:to>
      <xdr:col>12</xdr:col>
      <xdr:colOff>561975</xdr:colOff>
      <xdr:row>58</xdr:row>
      <xdr:rowOff>48684</xdr:rowOff>
    </xdr:to>
    <xdr:sp macro="" textlink="">
      <xdr:nvSpPr>
        <xdr:cNvPr id="374" name="円/楕円 373"/>
        <xdr:cNvSpPr/>
      </xdr:nvSpPr>
      <xdr:spPr>
        <a:xfrm>
          <a:off x="8699500" y="98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39811</xdr:rowOff>
    </xdr:from>
    <xdr:ext cx="599010" cy="259045"/>
    <xdr:sp macro="" textlink="">
      <xdr:nvSpPr>
        <xdr:cNvPr id="375" name="テキスト ボックス 374"/>
        <xdr:cNvSpPr txBox="1"/>
      </xdr:nvSpPr>
      <xdr:spPr>
        <a:xfrm>
          <a:off x="8450794" y="99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65591</xdr:rowOff>
    </xdr:from>
    <xdr:to>
      <xdr:col>11</xdr:col>
      <xdr:colOff>358775</xdr:colOff>
      <xdr:row>58</xdr:row>
      <xdr:rowOff>167191</xdr:rowOff>
    </xdr:to>
    <xdr:sp macro="" textlink="">
      <xdr:nvSpPr>
        <xdr:cNvPr id="376" name="円/楕円 375"/>
        <xdr:cNvSpPr/>
      </xdr:nvSpPr>
      <xdr:spPr>
        <a:xfrm>
          <a:off x="7810500" y="100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158318</xdr:rowOff>
    </xdr:from>
    <xdr:ext cx="599010" cy="259045"/>
    <xdr:sp macro="" textlink="">
      <xdr:nvSpPr>
        <xdr:cNvPr id="377" name="テキスト ボックス 376"/>
        <xdr:cNvSpPr txBox="1"/>
      </xdr:nvSpPr>
      <xdr:spPr>
        <a:xfrm>
          <a:off x="7561794" y="1010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78803</xdr:rowOff>
    </xdr:from>
    <xdr:to>
      <xdr:col>10</xdr:col>
      <xdr:colOff>155575</xdr:colOff>
      <xdr:row>59</xdr:row>
      <xdr:rowOff>8953</xdr:rowOff>
    </xdr:to>
    <xdr:sp macro="" textlink="">
      <xdr:nvSpPr>
        <xdr:cNvPr id="378" name="円/楕円 377"/>
        <xdr:cNvSpPr/>
      </xdr:nvSpPr>
      <xdr:spPr>
        <a:xfrm>
          <a:off x="6921500" y="100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80</xdr:rowOff>
    </xdr:from>
    <xdr:ext cx="599010" cy="259045"/>
    <xdr:sp macro="" textlink="">
      <xdr:nvSpPr>
        <xdr:cNvPr id="379" name="テキスト ボックス 378"/>
        <xdr:cNvSpPr txBox="1"/>
      </xdr:nvSpPr>
      <xdr:spPr>
        <a:xfrm>
          <a:off x="6672794" y="101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11858</xdr:rowOff>
    </xdr:from>
    <xdr:to>
      <xdr:col>15</xdr:col>
      <xdr:colOff>180975</xdr:colOff>
      <xdr:row>78</xdr:row>
      <xdr:rowOff>62829</xdr:rowOff>
    </xdr:to>
    <xdr:cxnSp macro="">
      <xdr:nvCxnSpPr>
        <xdr:cNvPr id="408" name="直線コネクタ 407"/>
        <xdr:cNvCxnSpPr/>
      </xdr:nvCxnSpPr>
      <xdr:spPr>
        <a:xfrm flipV="1">
          <a:off x="9639300" y="13384958"/>
          <a:ext cx="8382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132508</xdr:rowOff>
    </xdr:from>
    <xdr:to>
      <xdr:col>15</xdr:col>
      <xdr:colOff>231775</xdr:colOff>
      <xdr:row>78</xdr:row>
      <xdr:rowOff>62658</xdr:rowOff>
    </xdr:to>
    <xdr:sp macro="" textlink="">
      <xdr:nvSpPr>
        <xdr:cNvPr id="418" name="円/楕円 417"/>
        <xdr:cNvSpPr/>
      </xdr:nvSpPr>
      <xdr:spPr>
        <a:xfrm>
          <a:off x="10426700" y="133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155385</xdr:rowOff>
    </xdr:from>
    <xdr:ext cx="599010" cy="259045"/>
    <xdr:sp macro="" textlink="">
      <xdr:nvSpPr>
        <xdr:cNvPr id="419" name="普通建設事業費 （ うち新規整備　）該当値テキスト"/>
        <xdr:cNvSpPr txBox="1"/>
      </xdr:nvSpPr>
      <xdr:spPr>
        <a:xfrm>
          <a:off x="10528300" y="1318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12029</xdr:rowOff>
    </xdr:from>
    <xdr:to>
      <xdr:col>14</xdr:col>
      <xdr:colOff>79375</xdr:colOff>
      <xdr:row>78</xdr:row>
      <xdr:rowOff>113629</xdr:rowOff>
    </xdr:to>
    <xdr:sp macro="" textlink="">
      <xdr:nvSpPr>
        <xdr:cNvPr id="420" name="円/楕円 419"/>
        <xdr:cNvSpPr/>
      </xdr:nvSpPr>
      <xdr:spPr>
        <a:xfrm>
          <a:off x="9588500" y="133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104756</xdr:rowOff>
    </xdr:from>
    <xdr:ext cx="599010" cy="259045"/>
    <xdr:sp macro="" textlink="">
      <xdr:nvSpPr>
        <xdr:cNvPr id="421" name="テキスト ボックス 420"/>
        <xdr:cNvSpPr txBox="1"/>
      </xdr:nvSpPr>
      <xdr:spPr>
        <a:xfrm>
          <a:off x="9339794" y="1347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30718</xdr:rowOff>
    </xdr:from>
    <xdr:to>
      <xdr:col>15</xdr:col>
      <xdr:colOff>180975</xdr:colOff>
      <xdr:row>98</xdr:row>
      <xdr:rowOff>87348</xdr:rowOff>
    </xdr:to>
    <xdr:cxnSp macro="">
      <xdr:nvCxnSpPr>
        <xdr:cNvPr id="448" name="直線コネクタ 447"/>
        <xdr:cNvCxnSpPr/>
      </xdr:nvCxnSpPr>
      <xdr:spPr>
        <a:xfrm>
          <a:off x="9639300" y="16832818"/>
          <a:ext cx="838200" cy="5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36548</xdr:rowOff>
    </xdr:from>
    <xdr:to>
      <xdr:col>15</xdr:col>
      <xdr:colOff>231775</xdr:colOff>
      <xdr:row>98</xdr:row>
      <xdr:rowOff>138148</xdr:rowOff>
    </xdr:to>
    <xdr:sp macro="" textlink="">
      <xdr:nvSpPr>
        <xdr:cNvPr id="458" name="円/楕円 457"/>
        <xdr:cNvSpPr/>
      </xdr:nvSpPr>
      <xdr:spPr>
        <a:xfrm>
          <a:off x="10426700" y="168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122925</xdr:rowOff>
    </xdr:from>
    <xdr:ext cx="534377" cy="259045"/>
    <xdr:sp macro="" textlink="">
      <xdr:nvSpPr>
        <xdr:cNvPr id="459" name="普通建設事業費 （ うち更新整備　）該当値テキスト"/>
        <xdr:cNvSpPr txBox="1"/>
      </xdr:nvSpPr>
      <xdr:spPr>
        <a:xfrm>
          <a:off x="10528300" y="167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151368</xdr:rowOff>
    </xdr:from>
    <xdr:to>
      <xdr:col>14</xdr:col>
      <xdr:colOff>79375</xdr:colOff>
      <xdr:row>98</xdr:row>
      <xdr:rowOff>81518</xdr:rowOff>
    </xdr:to>
    <xdr:sp macro="" textlink="">
      <xdr:nvSpPr>
        <xdr:cNvPr id="460" name="円/楕円 459"/>
        <xdr:cNvSpPr/>
      </xdr:nvSpPr>
      <xdr:spPr>
        <a:xfrm>
          <a:off x="9588500" y="167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72645</xdr:rowOff>
    </xdr:from>
    <xdr:ext cx="599010" cy="259045"/>
    <xdr:sp macro="" textlink="">
      <xdr:nvSpPr>
        <xdr:cNvPr id="461" name="テキスト ボックス 460"/>
        <xdr:cNvSpPr txBox="1"/>
      </xdr:nvSpPr>
      <xdr:spPr>
        <a:xfrm>
          <a:off x="9339794" y="1687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134826</xdr:rowOff>
    </xdr:from>
    <xdr:to>
      <xdr:col>22</xdr:col>
      <xdr:colOff>365125</xdr:colOff>
      <xdr:row>38</xdr:row>
      <xdr:rowOff>139700</xdr:rowOff>
    </xdr:to>
    <xdr:cxnSp macro="">
      <xdr:nvCxnSpPr>
        <xdr:cNvPr id="491" name="直線コネクタ 490"/>
        <xdr:cNvCxnSpPr/>
      </xdr:nvCxnSpPr>
      <xdr:spPr>
        <a:xfrm>
          <a:off x="14592300" y="664992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134826</xdr:rowOff>
    </xdr:from>
    <xdr:to>
      <xdr:col>21</xdr:col>
      <xdr:colOff>161925</xdr:colOff>
      <xdr:row>38</xdr:row>
      <xdr:rowOff>139700</xdr:rowOff>
    </xdr:to>
    <xdr:cxnSp macro="">
      <xdr:nvCxnSpPr>
        <xdr:cNvPr id="494" name="直線コネクタ 493"/>
        <xdr:cNvCxnSpPr/>
      </xdr:nvCxnSpPr>
      <xdr:spPr>
        <a:xfrm flipV="1">
          <a:off x="13703300" y="664992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84026</xdr:rowOff>
    </xdr:from>
    <xdr:to>
      <xdr:col>21</xdr:col>
      <xdr:colOff>212725</xdr:colOff>
      <xdr:row>39</xdr:row>
      <xdr:rowOff>14176</xdr:rowOff>
    </xdr:to>
    <xdr:sp macro="" textlink="">
      <xdr:nvSpPr>
        <xdr:cNvPr id="511" name="円/楕円 510"/>
        <xdr:cNvSpPr/>
      </xdr:nvSpPr>
      <xdr:spPr>
        <a:xfrm>
          <a:off x="14541500" y="65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5303</xdr:rowOff>
    </xdr:from>
    <xdr:ext cx="469744" cy="259045"/>
    <xdr:sp macro="" textlink="">
      <xdr:nvSpPr>
        <xdr:cNvPr id="512" name="テキスト ボックス 511"/>
        <xdr:cNvSpPr txBox="1"/>
      </xdr:nvSpPr>
      <xdr:spPr>
        <a:xfrm>
          <a:off x="14357427" y="66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17681</xdr:rowOff>
    </xdr:from>
    <xdr:to>
      <xdr:col>23</xdr:col>
      <xdr:colOff>517525</xdr:colOff>
      <xdr:row>76</xdr:row>
      <xdr:rowOff>70504</xdr:rowOff>
    </xdr:to>
    <xdr:cxnSp macro="">
      <xdr:nvCxnSpPr>
        <xdr:cNvPr id="600" name="直線コネクタ 599"/>
        <xdr:cNvCxnSpPr/>
      </xdr:nvCxnSpPr>
      <xdr:spPr>
        <a:xfrm>
          <a:off x="15481300" y="13047881"/>
          <a:ext cx="8382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17681</xdr:rowOff>
    </xdr:from>
    <xdr:to>
      <xdr:col>22</xdr:col>
      <xdr:colOff>365125</xdr:colOff>
      <xdr:row>76</xdr:row>
      <xdr:rowOff>34911</xdr:rowOff>
    </xdr:to>
    <xdr:cxnSp macro="">
      <xdr:nvCxnSpPr>
        <xdr:cNvPr id="603" name="直線コネクタ 602"/>
        <xdr:cNvCxnSpPr/>
      </xdr:nvCxnSpPr>
      <xdr:spPr>
        <a:xfrm flipV="1">
          <a:off x="14592300" y="1304788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171075</xdr:rowOff>
    </xdr:from>
    <xdr:to>
      <xdr:col>21</xdr:col>
      <xdr:colOff>161925</xdr:colOff>
      <xdr:row>76</xdr:row>
      <xdr:rowOff>34911</xdr:rowOff>
    </xdr:to>
    <xdr:cxnSp macro="">
      <xdr:nvCxnSpPr>
        <xdr:cNvPr id="606" name="直線コネクタ 605"/>
        <xdr:cNvCxnSpPr/>
      </xdr:nvCxnSpPr>
      <xdr:spPr>
        <a:xfrm>
          <a:off x="13703300" y="13029825"/>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57330</xdr:rowOff>
    </xdr:from>
    <xdr:to>
      <xdr:col>19</xdr:col>
      <xdr:colOff>644525</xdr:colOff>
      <xdr:row>75</xdr:row>
      <xdr:rowOff>171075</xdr:rowOff>
    </xdr:to>
    <xdr:cxnSp macro="">
      <xdr:nvCxnSpPr>
        <xdr:cNvPr id="609" name="直線コネクタ 608"/>
        <xdr:cNvCxnSpPr/>
      </xdr:nvCxnSpPr>
      <xdr:spPr>
        <a:xfrm>
          <a:off x="12814300" y="12916080"/>
          <a:ext cx="889000" cy="1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19704</xdr:rowOff>
    </xdr:from>
    <xdr:to>
      <xdr:col>23</xdr:col>
      <xdr:colOff>568325</xdr:colOff>
      <xdr:row>76</xdr:row>
      <xdr:rowOff>121304</xdr:rowOff>
    </xdr:to>
    <xdr:sp macro="" textlink="">
      <xdr:nvSpPr>
        <xdr:cNvPr id="619" name="円/楕円 618"/>
        <xdr:cNvSpPr/>
      </xdr:nvSpPr>
      <xdr:spPr>
        <a:xfrm>
          <a:off x="16268700" y="13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42582</xdr:rowOff>
    </xdr:from>
    <xdr:ext cx="599010" cy="259045"/>
    <xdr:sp macro="" textlink="">
      <xdr:nvSpPr>
        <xdr:cNvPr id="620" name="公債費該当値テキスト"/>
        <xdr:cNvSpPr txBox="1"/>
      </xdr:nvSpPr>
      <xdr:spPr>
        <a:xfrm>
          <a:off x="16370300" y="129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138331</xdr:rowOff>
    </xdr:from>
    <xdr:to>
      <xdr:col>22</xdr:col>
      <xdr:colOff>415925</xdr:colOff>
      <xdr:row>76</xdr:row>
      <xdr:rowOff>68481</xdr:rowOff>
    </xdr:to>
    <xdr:sp macro="" textlink="">
      <xdr:nvSpPr>
        <xdr:cNvPr id="621" name="円/楕円 620"/>
        <xdr:cNvSpPr/>
      </xdr:nvSpPr>
      <xdr:spPr>
        <a:xfrm>
          <a:off x="15430500" y="129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85008</xdr:rowOff>
    </xdr:from>
    <xdr:ext cx="599010" cy="259045"/>
    <xdr:sp macro="" textlink="">
      <xdr:nvSpPr>
        <xdr:cNvPr id="622" name="テキスト ボックス 621"/>
        <xdr:cNvSpPr txBox="1"/>
      </xdr:nvSpPr>
      <xdr:spPr>
        <a:xfrm>
          <a:off x="15181794" y="127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284,052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155561</xdr:rowOff>
    </xdr:from>
    <xdr:to>
      <xdr:col>21</xdr:col>
      <xdr:colOff>212725</xdr:colOff>
      <xdr:row>76</xdr:row>
      <xdr:rowOff>85711</xdr:rowOff>
    </xdr:to>
    <xdr:sp macro="" textlink="">
      <xdr:nvSpPr>
        <xdr:cNvPr id="623" name="円/楕円 622"/>
        <xdr:cNvSpPr/>
      </xdr:nvSpPr>
      <xdr:spPr>
        <a:xfrm>
          <a:off x="14541500" y="130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102239</xdr:rowOff>
    </xdr:from>
    <xdr:ext cx="599010" cy="259045"/>
    <xdr:sp macro="" textlink="">
      <xdr:nvSpPr>
        <xdr:cNvPr id="624" name="テキスト ボックス 623"/>
        <xdr:cNvSpPr txBox="1"/>
      </xdr:nvSpPr>
      <xdr:spPr>
        <a:xfrm>
          <a:off x="14292794" y="1278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120276</xdr:rowOff>
    </xdr:from>
    <xdr:to>
      <xdr:col>20</xdr:col>
      <xdr:colOff>9525</xdr:colOff>
      <xdr:row>76</xdr:row>
      <xdr:rowOff>50425</xdr:rowOff>
    </xdr:to>
    <xdr:sp macro="" textlink="">
      <xdr:nvSpPr>
        <xdr:cNvPr id="625" name="円/楕円 624"/>
        <xdr:cNvSpPr/>
      </xdr:nvSpPr>
      <xdr:spPr>
        <a:xfrm>
          <a:off x="13652500" y="12979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66953</xdr:rowOff>
    </xdr:from>
    <xdr:ext cx="599010" cy="259045"/>
    <xdr:sp macro="" textlink="">
      <xdr:nvSpPr>
        <xdr:cNvPr id="626" name="テキスト ボックス 625"/>
        <xdr:cNvSpPr txBox="1"/>
      </xdr:nvSpPr>
      <xdr:spPr>
        <a:xfrm>
          <a:off x="13403794" y="127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6530</xdr:rowOff>
    </xdr:from>
    <xdr:to>
      <xdr:col>18</xdr:col>
      <xdr:colOff>492125</xdr:colOff>
      <xdr:row>75</xdr:row>
      <xdr:rowOff>108130</xdr:rowOff>
    </xdr:to>
    <xdr:sp macro="" textlink="">
      <xdr:nvSpPr>
        <xdr:cNvPr id="627" name="円/楕円 626"/>
        <xdr:cNvSpPr/>
      </xdr:nvSpPr>
      <xdr:spPr>
        <a:xfrm>
          <a:off x="12763500" y="128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124657</xdr:rowOff>
    </xdr:from>
    <xdr:ext cx="599010" cy="259045"/>
    <xdr:sp macro="" textlink="">
      <xdr:nvSpPr>
        <xdr:cNvPr id="628" name="テキスト ボックス 627"/>
        <xdr:cNvSpPr txBox="1"/>
      </xdr:nvSpPr>
      <xdr:spPr>
        <a:xfrm>
          <a:off x="12514794" y="126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157714</xdr:rowOff>
    </xdr:from>
    <xdr:to>
      <xdr:col>23</xdr:col>
      <xdr:colOff>517525</xdr:colOff>
      <xdr:row>99</xdr:row>
      <xdr:rowOff>24868</xdr:rowOff>
    </xdr:to>
    <xdr:cxnSp macro="">
      <xdr:nvCxnSpPr>
        <xdr:cNvPr id="657" name="直線コネクタ 656"/>
        <xdr:cNvCxnSpPr/>
      </xdr:nvCxnSpPr>
      <xdr:spPr>
        <a:xfrm flipV="1">
          <a:off x="15481300" y="16959814"/>
          <a:ext cx="8382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24778</xdr:rowOff>
    </xdr:from>
    <xdr:to>
      <xdr:col>22</xdr:col>
      <xdr:colOff>365125</xdr:colOff>
      <xdr:row>99</xdr:row>
      <xdr:rowOff>24868</xdr:rowOff>
    </xdr:to>
    <xdr:cxnSp macro="">
      <xdr:nvCxnSpPr>
        <xdr:cNvPr id="660" name="直線コネクタ 659"/>
        <xdr:cNvCxnSpPr/>
      </xdr:nvCxnSpPr>
      <xdr:spPr>
        <a:xfrm>
          <a:off x="14592300" y="1699832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15103</xdr:rowOff>
    </xdr:from>
    <xdr:to>
      <xdr:col>21</xdr:col>
      <xdr:colOff>161925</xdr:colOff>
      <xdr:row>99</xdr:row>
      <xdr:rowOff>24778</xdr:rowOff>
    </xdr:to>
    <xdr:cxnSp macro="">
      <xdr:nvCxnSpPr>
        <xdr:cNvPr id="663" name="直線コネクタ 662"/>
        <xdr:cNvCxnSpPr/>
      </xdr:nvCxnSpPr>
      <xdr:spPr>
        <a:xfrm>
          <a:off x="13703300" y="16988653"/>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15103</xdr:rowOff>
    </xdr:from>
    <xdr:to>
      <xdr:col>19</xdr:col>
      <xdr:colOff>644525</xdr:colOff>
      <xdr:row>99</xdr:row>
      <xdr:rowOff>28933</xdr:rowOff>
    </xdr:to>
    <xdr:cxnSp macro="">
      <xdr:nvCxnSpPr>
        <xdr:cNvPr id="666" name="直線コネクタ 665"/>
        <xdr:cNvCxnSpPr/>
      </xdr:nvCxnSpPr>
      <xdr:spPr>
        <a:xfrm flipV="1">
          <a:off x="12814300" y="1698865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106914</xdr:rowOff>
    </xdr:from>
    <xdr:to>
      <xdr:col>23</xdr:col>
      <xdr:colOff>568325</xdr:colOff>
      <xdr:row>99</xdr:row>
      <xdr:rowOff>37064</xdr:rowOff>
    </xdr:to>
    <xdr:sp macro="" textlink="">
      <xdr:nvSpPr>
        <xdr:cNvPr id="676" name="円/楕円 675"/>
        <xdr:cNvSpPr/>
      </xdr:nvSpPr>
      <xdr:spPr>
        <a:xfrm>
          <a:off x="16268700" y="169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145518</xdr:rowOff>
    </xdr:from>
    <xdr:to>
      <xdr:col>22</xdr:col>
      <xdr:colOff>415925</xdr:colOff>
      <xdr:row>99</xdr:row>
      <xdr:rowOff>75668</xdr:rowOff>
    </xdr:to>
    <xdr:sp macro="" textlink="">
      <xdr:nvSpPr>
        <xdr:cNvPr id="678" name="円/楕円 677"/>
        <xdr:cNvSpPr/>
      </xdr:nvSpPr>
      <xdr:spPr>
        <a:xfrm>
          <a:off x="15430500" y="16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66795</xdr:rowOff>
    </xdr:from>
    <xdr:ext cx="534377" cy="259045"/>
    <xdr:sp macro="" textlink="">
      <xdr:nvSpPr>
        <xdr:cNvPr id="679" name="テキスト ボックス 678"/>
        <xdr:cNvSpPr txBox="1"/>
      </xdr:nvSpPr>
      <xdr:spPr>
        <a:xfrm>
          <a:off x="15214111" y="170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145428</xdr:rowOff>
    </xdr:from>
    <xdr:to>
      <xdr:col>21</xdr:col>
      <xdr:colOff>212725</xdr:colOff>
      <xdr:row>99</xdr:row>
      <xdr:rowOff>75578</xdr:rowOff>
    </xdr:to>
    <xdr:sp macro="" textlink="">
      <xdr:nvSpPr>
        <xdr:cNvPr id="680" name="円/楕円 679"/>
        <xdr:cNvSpPr/>
      </xdr:nvSpPr>
      <xdr:spPr>
        <a:xfrm>
          <a:off x="14541500" y="169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66705</xdr:rowOff>
    </xdr:from>
    <xdr:ext cx="534377" cy="259045"/>
    <xdr:sp macro="" textlink="">
      <xdr:nvSpPr>
        <xdr:cNvPr id="681" name="テキスト ボックス 680"/>
        <xdr:cNvSpPr txBox="1"/>
      </xdr:nvSpPr>
      <xdr:spPr>
        <a:xfrm>
          <a:off x="14325111" y="170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135753</xdr:rowOff>
    </xdr:from>
    <xdr:to>
      <xdr:col>20</xdr:col>
      <xdr:colOff>9525</xdr:colOff>
      <xdr:row>99</xdr:row>
      <xdr:rowOff>65903</xdr:rowOff>
    </xdr:to>
    <xdr:sp macro="" textlink="">
      <xdr:nvSpPr>
        <xdr:cNvPr id="682" name="円/楕円 681"/>
        <xdr:cNvSpPr/>
      </xdr:nvSpPr>
      <xdr:spPr>
        <a:xfrm>
          <a:off x="13652500" y="169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57030</xdr:rowOff>
    </xdr:from>
    <xdr:ext cx="534377" cy="259045"/>
    <xdr:sp macro="" textlink="">
      <xdr:nvSpPr>
        <xdr:cNvPr id="683" name="テキスト ボックス 682"/>
        <xdr:cNvSpPr txBox="1"/>
      </xdr:nvSpPr>
      <xdr:spPr>
        <a:xfrm>
          <a:off x="13436111" y="17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149583</xdr:rowOff>
    </xdr:from>
    <xdr:to>
      <xdr:col>18</xdr:col>
      <xdr:colOff>492125</xdr:colOff>
      <xdr:row>99</xdr:row>
      <xdr:rowOff>79733</xdr:rowOff>
    </xdr:to>
    <xdr:sp macro="" textlink="">
      <xdr:nvSpPr>
        <xdr:cNvPr id="684" name="円/楕円 683"/>
        <xdr:cNvSpPr/>
      </xdr:nvSpPr>
      <xdr:spPr>
        <a:xfrm>
          <a:off x="12763500" y="169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70860</xdr:rowOff>
    </xdr:from>
    <xdr:ext cx="534377" cy="259045"/>
    <xdr:sp macro="" textlink="">
      <xdr:nvSpPr>
        <xdr:cNvPr id="685" name="テキスト ボックス 684"/>
        <xdr:cNvSpPr txBox="1"/>
      </xdr:nvSpPr>
      <xdr:spPr>
        <a:xfrm>
          <a:off x="12547111" y="170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139563</xdr:rowOff>
    </xdr:from>
    <xdr:to>
      <xdr:col>32</xdr:col>
      <xdr:colOff>187325</xdr:colOff>
      <xdr:row>58</xdr:row>
      <xdr:rowOff>145606</xdr:rowOff>
    </xdr:to>
    <xdr:cxnSp macro="">
      <xdr:nvCxnSpPr>
        <xdr:cNvPr id="771" name="直線コネクタ 770"/>
        <xdr:cNvCxnSpPr/>
      </xdr:nvCxnSpPr>
      <xdr:spPr>
        <a:xfrm>
          <a:off x="21323300" y="10083663"/>
          <a:ext cx="8382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139563</xdr:rowOff>
    </xdr:from>
    <xdr:to>
      <xdr:col>31</xdr:col>
      <xdr:colOff>34925</xdr:colOff>
      <xdr:row>58</xdr:row>
      <xdr:rowOff>149347</xdr:rowOff>
    </xdr:to>
    <xdr:cxnSp macro="">
      <xdr:nvCxnSpPr>
        <xdr:cNvPr id="774" name="直線コネクタ 773"/>
        <xdr:cNvCxnSpPr/>
      </xdr:nvCxnSpPr>
      <xdr:spPr>
        <a:xfrm flipV="1">
          <a:off x="20434300" y="1008366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149347</xdr:rowOff>
    </xdr:from>
    <xdr:to>
      <xdr:col>29</xdr:col>
      <xdr:colOff>517525</xdr:colOff>
      <xdr:row>58</xdr:row>
      <xdr:rowOff>149896</xdr:rowOff>
    </xdr:to>
    <xdr:cxnSp macro="">
      <xdr:nvCxnSpPr>
        <xdr:cNvPr id="777" name="直線コネクタ 776"/>
        <xdr:cNvCxnSpPr/>
      </xdr:nvCxnSpPr>
      <xdr:spPr>
        <a:xfrm flipV="1">
          <a:off x="19545300" y="1009344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149896</xdr:rowOff>
    </xdr:from>
    <xdr:to>
      <xdr:col>28</xdr:col>
      <xdr:colOff>314325</xdr:colOff>
      <xdr:row>58</xdr:row>
      <xdr:rowOff>151268</xdr:rowOff>
    </xdr:to>
    <xdr:cxnSp macro="">
      <xdr:nvCxnSpPr>
        <xdr:cNvPr id="780" name="直線コネクタ 779"/>
        <xdr:cNvCxnSpPr/>
      </xdr:nvCxnSpPr>
      <xdr:spPr>
        <a:xfrm flipV="1">
          <a:off x="18656300" y="10093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94806</xdr:rowOff>
    </xdr:from>
    <xdr:to>
      <xdr:col>32</xdr:col>
      <xdr:colOff>238125</xdr:colOff>
      <xdr:row>59</xdr:row>
      <xdr:rowOff>24956</xdr:rowOff>
    </xdr:to>
    <xdr:sp macro="" textlink="">
      <xdr:nvSpPr>
        <xdr:cNvPr id="790" name="円/楕円 789"/>
        <xdr:cNvSpPr/>
      </xdr:nvSpPr>
      <xdr:spPr>
        <a:xfrm>
          <a:off x="22110700" y="100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54183</xdr:rowOff>
    </xdr:from>
    <xdr:ext cx="469744" cy="259045"/>
    <xdr:sp macro="" textlink="">
      <xdr:nvSpPr>
        <xdr:cNvPr id="791" name="貸付金該当値テキスト"/>
        <xdr:cNvSpPr txBox="1"/>
      </xdr:nvSpPr>
      <xdr:spPr>
        <a:xfrm>
          <a:off x="22212300" y="98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88763</xdr:rowOff>
    </xdr:from>
    <xdr:to>
      <xdr:col>31</xdr:col>
      <xdr:colOff>85725</xdr:colOff>
      <xdr:row>59</xdr:row>
      <xdr:rowOff>18913</xdr:rowOff>
    </xdr:to>
    <xdr:sp macro="" textlink="">
      <xdr:nvSpPr>
        <xdr:cNvPr id="792" name="円/楕円 791"/>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35440</xdr:rowOff>
    </xdr:from>
    <xdr:ext cx="534377" cy="259045"/>
    <xdr:sp macro="" textlink="">
      <xdr:nvSpPr>
        <xdr:cNvPr id="793" name="テキスト ボックス 792"/>
        <xdr:cNvSpPr txBox="1"/>
      </xdr:nvSpPr>
      <xdr:spPr>
        <a:xfrm>
          <a:off x="21056111" y="98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98547</xdr:rowOff>
    </xdr:from>
    <xdr:to>
      <xdr:col>29</xdr:col>
      <xdr:colOff>568325</xdr:colOff>
      <xdr:row>59</xdr:row>
      <xdr:rowOff>28697</xdr:rowOff>
    </xdr:to>
    <xdr:sp macro="" textlink="">
      <xdr:nvSpPr>
        <xdr:cNvPr id="794" name="円/楕円 793"/>
        <xdr:cNvSpPr/>
      </xdr:nvSpPr>
      <xdr:spPr>
        <a:xfrm>
          <a:off x="20383500" y="100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45224</xdr:rowOff>
    </xdr:from>
    <xdr:ext cx="469744" cy="259045"/>
    <xdr:sp macro="" textlink="">
      <xdr:nvSpPr>
        <xdr:cNvPr id="795" name="テキスト ボックス 794"/>
        <xdr:cNvSpPr txBox="1"/>
      </xdr:nvSpPr>
      <xdr:spPr>
        <a:xfrm>
          <a:off x="20199427" y="98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99096</xdr:rowOff>
    </xdr:from>
    <xdr:to>
      <xdr:col>28</xdr:col>
      <xdr:colOff>365125</xdr:colOff>
      <xdr:row>59</xdr:row>
      <xdr:rowOff>29246</xdr:rowOff>
    </xdr:to>
    <xdr:sp macro="" textlink="">
      <xdr:nvSpPr>
        <xdr:cNvPr id="796" name="円/楕円 795"/>
        <xdr:cNvSpPr/>
      </xdr:nvSpPr>
      <xdr:spPr>
        <a:xfrm>
          <a:off x="19494500" y="100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45773</xdr:rowOff>
    </xdr:from>
    <xdr:ext cx="469744" cy="259045"/>
    <xdr:sp macro="" textlink="">
      <xdr:nvSpPr>
        <xdr:cNvPr id="797" name="テキスト ボックス 796"/>
        <xdr:cNvSpPr txBox="1"/>
      </xdr:nvSpPr>
      <xdr:spPr>
        <a:xfrm>
          <a:off x="19310427" y="981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100468</xdr:rowOff>
    </xdr:from>
    <xdr:to>
      <xdr:col>27</xdr:col>
      <xdr:colOff>161925</xdr:colOff>
      <xdr:row>59</xdr:row>
      <xdr:rowOff>30618</xdr:rowOff>
    </xdr:to>
    <xdr:sp macro="" textlink="">
      <xdr:nvSpPr>
        <xdr:cNvPr id="798" name="円/楕円 797"/>
        <xdr:cNvSpPr/>
      </xdr:nvSpPr>
      <xdr:spPr>
        <a:xfrm>
          <a:off x="18605500" y="10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47145</xdr:rowOff>
    </xdr:from>
    <xdr:ext cx="469744" cy="259045"/>
    <xdr:sp macro="" textlink="">
      <xdr:nvSpPr>
        <xdr:cNvPr id="799" name="テキスト ボックス 798"/>
        <xdr:cNvSpPr txBox="1"/>
      </xdr:nvSpPr>
      <xdr:spPr>
        <a:xfrm>
          <a:off x="18421427" y="981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55747</xdr:rowOff>
    </xdr:from>
    <xdr:to>
      <xdr:col>32</xdr:col>
      <xdr:colOff>187325</xdr:colOff>
      <xdr:row>76</xdr:row>
      <xdr:rowOff>133924</xdr:rowOff>
    </xdr:to>
    <xdr:cxnSp macro="">
      <xdr:nvCxnSpPr>
        <xdr:cNvPr id="828" name="直線コネクタ 827"/>
        <xdr:cNvCxnSpPr/>
      </xdr:nvCxnSpPr>
      <xdr:spPr>
        <a:xfrm>
          <a:off x="21323300" y="13085947"/>
          <a:ext cx="838200" cy="7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55747</xdr:rowOff>
    </xdr:from>
    <xdr:to>
      <xdr:col>31</xdr:col>
      <xdr:colOff>34925</xdr:colOff>
      <xdr:row>76</xdr:row>
      <xdr:rowOff>118883</xdr:rowOff>
    </xdr:to>
    <xdr:cxnSp macro="">
      <xdr:nvCxnSpPr>
        <xdr:cNvPr id="831" name="直線コネクタ 830"/>
        <xdr:cNvCxnSpPr/>
      </xdr:nvCxnSpPr>
      <xdr:spPr>
        <a:xfrm flipV="1">
          <a:off x="20434300" y="13085947"/>
          <a:ext cx="88900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118883</xdr:rowOff>
    </xdr:from>
    <xdr:to>
      <xdr:col>29</xdr:col>
      <xdr:colOff>517525</xdr:colOff>
      <xdr:row>76</xdr:row>
      <xdr:rowOff>133672</xdr:rowOff>
    </xdr:to>
    <xdr:cxnSp macro="">
      <xdr:nvCxnSpPr>
        <xdr:cNvPr id="834" name="直線コネクタ 833"/>
        <xdr:cNvCxnSpPr/>
      </xdr:nvCxnSpPr>
      <xdr:spPr>
        <a:xfrm flipV="1">
          <a:off x="19545300" y="13149083"/>
          <a:ext cx="8890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132629</xdr:rowOff>
    </xdr:from>
    <xdr:to>
      <xdr:col>28</xdr:col>
      <xdr:colOff>314325</xdr:colOff>
      <xdr:row>76</xdr:row>
      <xdr:rowOff>133672</xdr:rowOff>
    </xdr:to>
    <xdr:cxnSp macro="">
      <xdr:nvCxnSpPr>
        <xdr:cNvPr id="837" name="直線コネクタ 836"/>
        <xdr:cNvCxnSpPr/>
      </xdr:nvCxnSpPr>
      <xdr:spPr>
        <a:xfrm>
          <a:off x="18656300" y="13162829"/>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83124</xdr:rowOff>
    </xdr:from>
    <xdr:to>
      <xdr:col>32</xdr:col>
      <xdr:colOff>238125</xdr:colOff>
      <xdr:row>77</xdr:row>
      <xdr:rowOff>13274</xdr:rowOff>
    </xdr:to>
    <xdr:sp macro="" textlink="">
      <xdr:nvSpPr>
        <xdr:cNvPr id="847" name="円/楕円 846"/>
        <xdr:cNvSpPr/>
      </xdr:nvSpPr>
      <xdr:spPr>
        <a:xfrm>
          <a:off x="22110700" y="131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106001</xdr:rowOff>
    </xdr:from>
    <xdr:ext cx="599010" cy="259045"/>
    <xdr:sp macro="" textlink="">
      <xdr:nvSpPr>
        <xdr:cNvPr id="848" name="繰出金該当値テキスト"/>
        <xdr:cNvSpPr txBox="1"/>
      </xdr:nvSpPr>
      <xdr:spPr>
        <a:xfrm>
          <a:off x="22212300" y="129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4947</xdr:rowOff>
    </xdr:from>
    <xdr:to>
      <xdr:col>31</xdr:col>
      <xdr:colOff>85725</xdr:colOff>
      <xdr:row>76</xdr:row>
      <xdr:rowOff>106547</xdr:rowOff>
    </xdr:to>
    <xdr:sp macro="" textlink="">
      <xdr:nvSpPr>
        <xdr:cNvPr id="849" name="円/楕円 848"/>
        <xdr:cNvSpPr/>
      </xdr:nvSpPr>
      <xdr:spPr>
        <a:xfrm>
          <a:off x="21272500" y="130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123074</xdr:rowOff>
    </xdr:from>
    <xdr:ext cx="599010" cy="259045"/>
    <xdr:sp macro="" textlink="">
      <xdr:nvSpPr>
        <xdr:cNvPr id="850" name="テキスト ボックス 849"/>
        <xdr:cNvSpPr txBox="1"/>
      </xdr:nvSpPr>
      <xdr:spPr>
        <a:xfrm>
          <a:off x="21023794" y="128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68083</xdr:rowOff>
    </xdr:from>
    <xdr:to>
      <xdr:col>29</xdr:col>
      <xdr:colOff>568325</xdr:colOff>
      <xdr:row>76</xdr:row>
      <xdr:rowOff>169683</xdr:rowOff>
    </xdr:to>
    <xdr:sp macro="" textlink="">
      <xdr:nvSpPr>
        <xdr:cNvPr id="851" name="円/楕円 850"/>
        <xdr:cNvSpPr/>
      </xdr:nvSpPr>
      <xdr:spPr>
        <a:xfrm>
          <a:off x="20383500" y="130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14759</xdr:rowOff>
    </xdr:from>
    <xdr:ext cx="599010" cy="259045"/>
    <xdr:sp macro="" textlink="">
      <xdr:nvSpPr>
        <xdr:cNvPr id="852" name="テキスト ボックス 851"/>
        <xdr:cNvSpPr txBox="1"/>
      </xdr:nvSpPr>
      <xdr:spPr>
        <a:xfrm>
          <a:off x="20134794" y="1287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82872</xdr:rowOff>
    </xdr:from>
    <xdr:to>
      <xdr:col>28</xdr:col>
      <xdr:colOff>365125</xdr:colOff>
      <xdr:row>77</xdr:row>
      <xdr:rowOff>13022</xdr:rowOff>
    </xdr:to>
    <xdr:sp macro="" textlink="">
      <xdr:nvSpPr>
        <xdr:cNvPr id="853" name="円/楕円 852"/>
        <xdr:cNvSpPr/>
      </xdr:nvSpPr>
      <xdr:spPr>
        <a:xfrm>
          <a:off x="19494500" y="131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29549</xdr:rowOff>
    </xdr:from>
    <xdr:ext cx="599010" cy="259045"/>
    <xdr:sp macro="" textlink="">
      <xdr:nvSpPr>
        <xdr:cNvPr id="854" name="テキスト ボックス 853"/>
        <xdr:cNvSpPr txBox="1"/>
      </xdr:nvSpPr>
      <xdr:spPr>
        <a:xfrm>
          <a:off x="19245794" y="1288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81829</xdr:rowOff>
    </xdr:from>
    <xdr:to>
      <xdr:col>27</xdr:col>
      <xdr:colOff>161925</xdr:colOff>
      <xdr:row>77</xdr:row>
      <xdr:rowOff>11979</xdr:rowOff>
    </xdr:to>
    <xdr:sp macro="" textlink="">
      <xdr:nvSpPr>
        <xdr:cNvPr id="855" name="円/楕円 854"/>
        <xdr:cNvSpPr/>
      </xdr:nvSpPr>
      <xdr:spPr>
        <a:xfrm>
          <a:off x="18605500" y="131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28505</xdr:rowOff>
    </xdr:from>
    <xdr:ext cx="599010" cy="259045"/>
    <xdr:sp macro="" textlink="">
      <xdr:nvSpPr>
        <xdr:cNvPr id="856" name="テキスト ボックス 855"/>
        <xdr:cNvSpPr txBox="1"/>
      </xdr:nvSpPr>
      <xdr:spPr>
        <a:xfrm>
          <a:off x="18356794" y="1288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離島という地理的条件により、少ない受益者数であっても各種公共施設建設や病院・ゴミ処理・学校給食等の事業を実施する必要があり、人口規模に見合った施設を建設して管理運営してはいるものの、人口１人あたりのコストは割高とな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これらの各種事業をすべて島内で完結しなければならないため、人口１人当たりのコストは高くなり、結果基金積立額が少なくなっている。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
2,206
76.51
3,682,998
3,613,644
62,807
2,177,704
4,117,977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95596</xdr:rowOff>
    </xdr:from>
    <xdr:to>
      <xdr:col>6</xdr:col>
      <xdr:colOff>511175</xdr:colOff>
      <xdr:row>37</xdr:row>
      <xdr:rowOff>109410</xdr:rowOff>
    </xdr:to>
    <xdr:cxnSp macro="">
      <xdr:nvCxnSpPr>
        <xdr:cNvPr id="62" name="直線コネクタ 61"/>
        <xdr:cNvCxnSpPr/>
      </xdr:nvCxnSpPr>
      <xdr:spPr>
        <a:xfrm flipV="1">
          <a:off x="3797300" y="6439246"/>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106210</xdr:rowOff>
    </xdr:from>
    <xdr:to>
      <xdr:col>5</xdr:col>
      <xdr:colOff>358775</xdr:colOff>
      <xdr:row>37</xdr:row>
      <xdr:rowOff>109410</xdr:rowOff>
    </xdr:to>
    <xdr:cxnSp macro="">
      <xdr:nvCxnSpPr>
        <xdr:cNvPr id="65" name="直線コネクタ 64"/>
        <xdr:cNvCxnSpPr/>
      </xdr:nvCxnSpPr>
      <xdr:spPr>
        <a:xfrm>
          <a:off x="2908300" y="644986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106210</xdr:rowOff>
    </xdr:from>
    <xdr:to>
      <xdr:col>4</xdr:col>
      <xdr:colOff>155575</xdr:colOff>
      <xdr:row>37</xdr:row>
      <xdr:rowOff>111060</xdr:rowOff>
    </xdr:to>
    <xdr:cxnSp macro="">
      <xdr:nvCxnSpPr>
        <xdr:cNvPr id="68" name="直線コネクタ 67"/>
        <xdr:cNvCxnSpPr/>
      </xdr:nvCxnSpPr>
      <xdr:spPr>
        <a:xfrm flipV="1">
          <a:off x="2019300" y="644986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85914</xdr:rowOff>
    </xdr:from>
    <xdr:to>
      <xdr:col>2</xdr:col>
      <xdr:colOff>638175</xdr:colOff>
      <xdr:row>37</xdr:row>
      <xdr:rowOff>111060</xdr:rowOff>
    </xdr:to>
    <xdr:cxnSp macro="">
      <xdr:nvCxnSpPr>
        <xdr:cNvPr id="71" name="直線コネクタ 70"/>
        <xdr:cNvCxnSpPr/>
      </xdr:nvCxnSpPr>
      <xdr:spPr>
        <a:xfrm>
          <a:off x="1130300" y="64295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44796</xdr:rowOff>
    </xdr:from>
    <xdr:to>
      <xdr:col>6</xdr:col>
      <xdr:colOff>561975</xdr:colOff>
      <xdr:row>37</xdr:row>
      <xdr:rowOff>146396</xdr:rowOff>
    </xdr:to>
    <xdr:sp macro="" textlink="">
      <xdr:nvSpPr>
        <xdr:cNvPr id="81" name="円/楕円 80"/>
        <xdr:cNvSpPr/>
      </xdr:nvSpPr>
      <xdr:spPr>
        <a:xfrm>
          <a:off x="4584700" y="63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67673</xdr:rowOff>
    </xdr:from>
    <xdr:ext cx="534377" cy="259045"/>
    <xdr:sp macro="" textlink="">
      <xdr:nvSpPr>
        <xdr:cNvPr id="82" name="議会費該当値テキスト"/>
        <xdr:cNvSpPr txBox="1"/>
      </xdr:nvSpPr>
      <xdr:spPr>
        <a:xfrm>
          <a:off x="4686300" y="623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58610</xdr:rowOff>
    </xdr:from>
    <xdr:to>
      <xdr:col>5</xdr:col>
      <xdr:colOff>409575</xdr:colOff>
      <xdr:row>37</xdr:row>
      <xdr:rowOff>160210</xdr:rowOff>
    </xdr:to>
    <xdr:sp macro="" textlink="">
      <xdr:nvSpPr>
        <xdr:cNvPr id="83" name="円/楕円 82"/>
        <xdr:cNvSpPr/>
      </xdr:nvSpPr>
      <xdr:spPr>
        <a:xfrm>
          <a:off x="37465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5287</xdr:rowOff>
    </xdr:from>
    <xdr:ext cx="534377" cy="259045"/>
    <xdr:sp macro="" textlink="">
      <xdr:nvSpPr>
        <xdr:cNvPr id="84" name="テキスト ボックス 83"/>
        <xdr:cNvSpPr txBox="1"/>
      </xdr:nvSpPr>
      <xdr:spPr>
        <a:xfrm>
          <a:off x="3530111" y="61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55410</xdr:rowOff>
    </xdr:from>
    <xdr:to>
      <xdr:col>4</xdr:col>
      <xdr:colOff>206375</xdr:colOff>
      <xdr:row>37</xdr:row>
      <xdr:rowOff>157010</xdr:rowOff>
    </xdr:to>
    <xdr:sp macro="" textlink="">
      <xdr:nvSpPr>
        <xdr:cNvPr id="85" name="円/楕円 84"/>
        <xdr:cNvSpPr/>
      </xdr:nvSpPr>
      <xdr:spPr>
        <a:xfrm>
          <a:off x="2857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2087</xdr:rowOff>
    </xdr:from>
    <xdr:ext cx="534377" cy="259045"/>
    <xdr:sp macro="" textlink="">
      <xdr:nvSpPr>
        <xdr:cNvPr id="86" name="テキスト ボックス 85"/>
        <xdr:cNvSpPr txBox="1"/>
      </xdr:nvSpPr>
      <xdr:spPr>
        <a:xfrm>
          <a:off x="2641111" y="61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60260</xdr:rowOff>
    </xdr:from>
    <xdr:to>
      <xdr:col>3</xdr:col>
      <xdr:colOff>3175</xdr:colOff>
      <xdr:row>37</xdr:row>
      <xdr:rowOff>161860</xdr:rowOff>
    </xdr:to>
    <xdr:sp macro="" textlink="">
      <xdr:nvSpPr>
        <xdr:cNvPr id="87" name="円/楕円 86"/>
        <xdr:cNvSpPr/>
      </xdr:nvSpPr>
      <xdr:spPr>
        <a:xfrm>
          <a:off x="1968500" y="64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6937</xdr:rowOff>
    </xdr:from>
    <xdr:ext cx="534377" cy="259045"/>
    <xdr:sp macro="" textlink="">
      <xdr:nvSpPr>
        <xdr:cNvPr id="88" name="テキスト ボックス 87"/>
        <xdr:cNvSpPr txBox="1"/>
      </xdr:nvSpPr>
      <xdr:spPr>
        <a:xfrm>
          <a:off x="1752111" y="61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35114</xdr:rowOff>
    </xdr:from>
    <xdr:to>
      <xdr:col>1</xdr:col>
      <xdr:colOff>485775</xdr:colOff>
      <xdr:row>37</xdr:row>
      <xdr:rowOff>136714</xdr:rowOff>
    </xdr:to>
    <xdr:sp macro="" textlink="">
      <xdr:nvSpPr>
        <xdr:cNvPr id="89" name="円/楕円 88"/>
        <xdr:cNvSpPr/>
      </xdr:nvSpPr>
      <xdr:spPr>
        <a:xfrm>
          <a:off x="1079500" y="63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153241</xdr:rowOff>
    </xdr:from>
    <xdr:ext cx="534377" cy="259045"/>
    <xdr:sp macro="" textlink="">
      <xdr:nvSpPr>
        <xdr:cNvPr id="90" name="テキスト ボックス 89"/>
        <xdr:cNvSpPr txBox="1"/>
      </xdr:nvSpPr>
      <xdr:spPr>
        <a:xfrm>
          <a:off x="863111" y="61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139897</xdr:rowOff>
    </xdr:from>
    <xdr:to>
      <xdr:col>6</xdr:col>
      <xdr:colOff>511175</xdr:colOff>
      <xdr:row>57</xdr:row>
      <xdr:rowOff>155008</xdr:rowOff>
    </xdr:to>
    <xdr:cxnSp macro="">
      <xdr:nvCxnSpPr>
        <xdr:cNvPr id="121" name="直線コネクタ 120"/>
        <xdr:cNvCxnSpPr/>
      </xdr:nvCxnSpPr>
      <xdr:spPr>
        <a:xfrm>
          <a:off x="3797300" y="9912547"/>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139897</xdr:rowOff>
    </xdr:from>
    <xdr:to>
      <xdr:col>5</xdr:col>
      <xdr:colOff>358775</xdr:colOff>
      <xdr:row>58</xdr:row>
      <xdr:rowOff>66966</xdr:rowOff>
    </xdr:to>
    <xdr:cxnSp macro="">
      <xdr:nvCxnSpPr>
        <xdr:cNvPr id="124" name="直線コネクタ 123"/>
        <xdr:cNvCxnSpPr/>
      </xdr:nvCxnSpPr>
      <xdr:spPr>
        <a:xfrm flipV="1">
          <a:off x="2908300" y="9912547"/>
          <a:ext cx="889000" cy="9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66966</xdr:rowOff>
    </xdr:from>
    <xdr:to>
      <xdr:col>4</xdr:col>
      <xdr:colOff>155575</xdr:colOff>
      <xdr:row>58</xdr:row>
      <xdr:rowOff>81912</xdr:rowOff>
    </xdr:to>
    <xdr:cxnSp macro="">
      <xdr:nvCxnSpPr>
        <xdr:cNvPr id="127" name="直線コネクタ 126"/>
        <xdr:cNvCxnSpPr/>
      </xdr:nvCxnSpPr>
      <xdr:spPr>
        <a:xfrm flipV="1">
          <a:off x="2019300" y="10011066"/>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81912</xdr:rowOff>
    </xdr:from>
    <xdr:to>
      <xdr:col>2</xdr:col>
      <xdr:colOff>638175</xdr:colOff>
      <xdr:row>58</xdr:row>
      <xdr:rowOff>91131</xdr:rowOff>
    </xdr:to>
    <xdr:cxnSp macro="">
      <xdr:nvCxnSpPr>
        <xdr:cNvPr id="130" name="直線コネクタ 129"/>
        <xdr:cNvCxnSpPr/>
      </xdr:nvCxnSpPr>
      <xdr:spPr>
        <a:xfrm flipV="1">
          <a:off x="1130300" y="10026012"/>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104208</xdr:rowOff>
    </xdr:from>
    <xdr:to>
      <xdr:col>6</xdr:col>
      <xdr:colOff>561975</xdr:colOff>
      <xdr:row>58</xdr:row>
      <xdr:rowOff>34358</xdr:rowOff>
    </xdr:to>
    <xdr:sp macro="" textlink="">
      <xdr:nvSpPr>
        <xdr:cNvPr id="140" name="円/楕円 139"/>
        <xdr:cNvSpPr/>
      </xdr:nvSpPr>
      <xdr:spPr>
        <a:xfrm>
          <a:off x="45847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82635</xdr:rowOff>
    </xdr:from>
    <xdr:ext cx="599010" cy="259045"/>
    <xdr:sp macro="" textlink="">
      <xdr:nvSpPr>
        <xdr:cNvPr id="141" name="総務費該当値テキスト"/>
        <xdr:cNvSpPr txBox="1"/>
      </xdr:nvSpPr>
      <xdr:spPr>
        <a:xfrm>
          <a:off x="4686300" y="98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89097</xdr:rowOff>
    </xdr:from>
    <xdr:to>
      <xdr:col>5</xdr:col>
      <xdr:colOff>409575</xdr:colOff>
      <xdr:row>58</xdr:row>
      <xdr:rowOff>19247</xdr:rowOff>
    </xdr:to>
    <xdr:sp macro="" textlink="">
      <xdr:nvSpPr>
        <xdr:cNvPr id="142" name="円/楕円 141"/>
        <xdr:cNvSpPr/>
      </xdr:nvSpPr>
      <xdr:spPr>
        <a:xfrm>
          <a:off x="3746500" y="98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35774</xdr:rowOff>
    </xdr:from>
    <xdr:ext cx="599010" cy="259045"/>
    <xdr:sp macro="" textlink="">
      <xdr:nvSpPr>
        <xdr:cNvPr id="143" name="テキスト ボックス 142"/>
        <xdr:cNvSpPr txBox="1"/>
      </xdr:nvSpPr>
      <xdr:spPr>
        <a:xfrm>
          <a:off x="3497794" y="96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16166</xdr:rowOff>
    </xdr:from>
    <xdr:to>
      <xdr:col>4</xdr:col>
      <xdr:colOff>206375</xdr:colOff>
      <xdr:row>58</xdr:row>
      <xdr:rowOff>117766</xdr:rowOff>
    </xdr:to>
    <xdr:sp macro="" textlink="">
      <xdr:nvSpPr>
        <xdr:cNvPr id="144" name="円/楕円 143"/>
        <xdr:cNvSpPr/>
      </xdr:nvSpPr>
      <xdr:spPr>
        <a:xfrm>
          <a:off x="2857500" y="996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108893</xdr:rowOff>
    </xdr:from>
    <xdr:ext cx="599010" cy="259045"/>
    <xdr:sp macro="" textlink="">
      <xdr:nvSpPr>
        <xdr:cNvPr id="145" name="テキスト ボックス 144"/>
        <xdr:cNvSpPr txBox="1"/>
      </xdr:nvSpPr>
      <xdr:spPr>
        <a:xfrm>
          <a:off x="2608794" y="1005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31112</xdr:rowOff>
    </xdr:from>
    <xdr:to>
      <xdr:col>3</xdr:col>
      <xdr:colOff>3175</xdr:colOff>
      <xdr:row>58</xdr:row>
      <xdr:rowOff>132712</xdr:rowOff>
    </xdr:to>
    <xdr:sp macro="" textlink="">
      <xdr:nvSpPr>
        <xdr:cNvPr id="146" name="円/楕円 145"/>
        <xdr:cNvSpPr/>
      </xdr:nvSpPr>
      <xdr:spPr>
        <a:xfrm>
          <a:off x="1968500" y="99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123839</xdr:rowOff>
    </xdr:from>
    <xdr:ext cx="599010" cy="259045"/>
    <xdr:sp macro="" textlink="">
      <xdr:nvSpPr>
        <xdr:cNvPr id="147" name="テキスト ボックス 146"/>
        <xdr:cNvSpPr txBox="1"/>
      </xdr:nvSpPr>
      <xdr:spPr>
        <a:xfrm>
          <a:off x="1719794" y="1006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40331</xdr:rowOff>
    </xdr:from>
    <xdr:to>
      <xdr:col>1</xdr:col>
      <xdr:colOff>485775</xdr:colOff>
      <xdr:row>58</xdr:row>
      <xdr:rowOff>141931</xdr:rowOff>
    </xdr:to>
    <xdr:sp macro="" textlink="">
      <xdr:nvSpPr>
        <xdr:cNvPr id="148" name="円/楕円 147"/>
        <xdr:cNvSpPr/>
      </xdr:nvSpPr>
      <xdr:spPr>
        <a:xfrm>
          <a:off x="1079500" y="99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133058</xdr:rowOff>
    </xdr:from>
    <xdr:ext cx="599010" cy="259045"/>
    <xdr:sp macro="" textlink="">
      <xdr:nvSpPr>
        <xdr:cNvPr id="149" name="テキスト ボックス 148"/>
        <xdr:cNvSpPr txBox="1"/>
      </xdr:nvSpPr>
      <xdr:spPr>
        <a:xfrm>
          <a:off x="830794" y="1007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101707</xdr:rowOff>
    </xdr:from>
    <xdr:to>
      <xdr:col>6</xdr:col>
      <xdr:colOff>511175</xdr:colOff>
      <xdr:row>77</xdr:row>
      <xdr:rowOff>156897</xdr:rowOff>
    </xdr:to>
    <xdr:cxnSp macro="">
      <xdr:nvCxnSpPr>
        <xdr:cNvPr id="178" name="直線コネクタ 177"/>
        <xdr:cNvCxnSpPr/>
      </xdr:nvCxnSpPr>
      <xdr:spPr>
        <a:xfrm>
          <a:off x="3797300" y="13303357"/>
          <a:ext cx="8382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101707</xdr:rowOff>
    </xdr:from>
    <xdr:to>
      <xdr:col>5</xdr:col>
      <xdr:colOff>358775</xdr:colOff>
      <xdr:row>77</xdr:row>
      <xdr:rowOff>161844</xdr:rowOff>
    </xdr:to>
    <xdr:cxnSp macro="">
      <xdr:nvCxnSpPr>
        <xdr:cNvPr id="181" name="直線コネクタ 180"/>
        <xdr:cNvCxnSpPr/>
      </xdr:nvCxnSpPr>
      <xdr:spPr>
        <a:xfrm flipV="1">
          <a:off x="2908300" y="13303357"/>
          <a:ext cx="889000" cy="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161844</xdr:rowOff>
    </xdr:from>
    <xdr:to>
      <xdr:col>4</xdr:col>
      <xdr:colOff>155575</xdr:colOff>
      <xdr:row>77</xdr:row>
      <xdr:rowOff>167210</xdr:rowOff>
    </xdr:to>
    <xdr:cxnSp macro="">
      <xdr:nvCxnSpPr>
        <xdr:cNvPr id="184" name="直線コネクタ 183"/>
        <xdr:cNvCxnSpPr/>
      </xdr:nvCxnSpPr>
      <xdr:spPr>
        <a:xfrm flipV="1">
          <a:off x="2019300" y="13363494"/>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159102</xdr:rowOff>
    </xdr:from>
    <xdr:to>
      <xdr:col>2</xdr:col>
      <xdr:colOff>638175</xdr:colOff>
      <xdr:row>77</xdr:row>
      <xdr:rowOff>167210</xdr:rowOff>
    </xdr:to>
    <xdr:cxnSp macro="">
      <xdr:nvCxnSpPr>
        <xdr:cNvPr id="187" name="直線コネクタ 186"/>
        <xdr:cNvCxnSpPr/>
      </xdr:nvCxnSpPr>
      <xdr:spPr>
        <a:xfrm>
          <a:off x="1130300" y="13360752"/>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106097</xdr:rowOff>
    </xdr:from>
    <xdr:to>
      <xdr:col>6</xdr:col>
      <xdr:colOff>561975</xdr:colOff>
      <xdr:row>78</xdr:row>
      <xdr:rowOff>36247</xdr:rowOff>
    </xdr:to>
    <xdr:sp macro="" textlink="">
      <xdr:nvSpPr>
        <xdr:cNvPr id="197" name="円/楕円 196"/>
        <xdr:cNvSpPr/>
      </xdr:nvSpPr>
      <xdr:spPr>
        <a:xfrm>
          <a:off x="4584700" y="13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50907</xdr:rowOff>
    </xdr:from>
    <xdr:to>
      <xdr:col>5</xdr:col>
      <xdr:colOff>409575</xdr:colOff>
      <xdr:row>77</xdr:row>
      <xdr:rowOff>152507</xdr:rowOff>
    </xdr:to>
    <xdr:sp macro="" textlink="">
      <xdr:nvSpPr>
        <xdr:cNvPr id="199" name="円/楕円 198"/>
        <xdr:cNvSpPr/>
      </xdr:nvSpPr>
      <xdr:spPr>
        <a:xfrm>
          <a:off x="3746500" y="132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169034</xdr:rowOff>
    </xdr:from>
    <xdr:ext cx="599010" cy="259045"/>
    <xdr:sp macro="" textlink="">
      <xdr:nvSpPr>
        <xdr:cNvPr id="200" name="テキスト ボックス 199"/>
        <xdr:cNvSpPr txBox="1"/>
      </xdr:nvSpPr>
      <xdr:spPr>
        <a:xfrm>
          <a:off x="3497794" y="1302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111044</xdr:rowOff>
    </xdr:from>
    <xdr:to>
      <xdr:col>4</xdr:col>
      <xdr:colOff>206375</xdr:colOff>
      <xdr:row>78</xdr:row>
      <xdr:rowOff>41194</xdr:rowOff>
    </xdr:to>
    <xdr:sp macro="" textlink="">
      <xdr:nvSpPr>
        <xdr:cNvPr id="201" name="円/楕円 200"/>
        <xdr:cNvSpPr/>
      </xdr:nvSpPr>
      <xdr:spPr>
        <a:xfrm>
          <a:off x="2857500" y="133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32321</xdr:rowOff>
    </xdr:from>
    <xdr:ext cx="599010" cy="259045"/>
    <xdr:sp macro="" textlink="">
      <xdr:nvSpPr>
        <xdr:cNvPr id="202" name="テキスト ボックス 201"/>
        <xdr:cNvSpPr txBox="1"/>
      </xdr:nvSpPr>
      <xdr:spPr>
        <a:xfrm>
          <a:off x="2608794" y="134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116410</xdr:rowOff>
    </xdr:from>
    <xdr:to>
      <xdr:col>3</xdr:col>
      <xdr:colOff>3175</xdr:colOff>
      <xdr:row>78</xdr:row>
      <xdr:rowOff>46560</xdr:rowOff>
    </xdr:to>
    <xdr:sp macro="" textlink="">
      <xdr:nvSpPr>
        <xdr:cNvPr id="203" name="円/楕円 202"/>
        <xdr:cNvSpPr/>
      </xdr:nvSpPr>
      <xdr:spPr>
        <a:xfrm>
          <a:off x="1968500" y="133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37687</xdr:rowOff>
    </xdr:from>
    <xdr:ext cx="599010" cy="259045"/>
    <xdr:sp macro="" textlink="">
      <xdr:nvSpPr>
        <xdr:cNvPr id="204" name="テキスト ボックス 203"/>
        <xdr:cNvSpPr txBox="1"/>
      </xdr:nvSpPr>
      <xdr:spPr>
        <a:xfrm>
          <a:off x="1719794" y="1341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108302</xdr:rowOff>
    </xdr:from>
    <xdr:to>
      <xdr:col>1</xdr:col>
      <xdr:colOff>485775</xdr:colOff>
      <xdr:row>78</xdr:row>
      <xdr:rowOff>38452</xdr:rowOff>
    </xdr:to>
    <xdr:sp macro="" textlink="">
      <xdr:nvSpPr>
        <xdr:cNvPr id="205" name="円/楕円 204"/>
        <xdr:cNvSpPr/>
      </xdr:nvSpPr>
      <xdr:spPr>
        <a:xfrm>
          <a:off x="1079500" y="133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29579</xdr:rowOff>
    </xdr:from>
    <xdr:ext cx="599010" cy="259045"/>
    <xdr:sp macro="" textlink="">
      <xdr:nvSpPr>
        <xdr:cNvPr id="206" name="テキスト ボックス 205"/>
        <xdr:cNvSpPr txBox="1"/>
      </xdr:nvSpPr>
      <xdr:spPr>
        <a:xfrm>
          <a:off x="830794" y="134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68621</xdr:rowOff>
    </xdr:from>
    <xdr:to>
      <xdr:col>6</xdr:col>
      <xdr:colOff>511175</xdr:colOff>
      <xdr:row>93</xdr:row>
      <xdr:rowOff>72620</xdr:rowOff>
    </xdr:to>
    <xdr:cxnSp macro="">
      <xdr:nvCxnSpPr>
        <xdr:cNvPr id="235" name="直線コネクタ 234"/>
        <xdr:cNvCxnSpPr/>
      </xdr:nvCxnSpPr>
      <xdr:spPr>
        <a:xfrm flipV="1">
          <a:off x="3797300" y="15842021"/>
          <a:ext cx="8382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1885</xdr:rowOff>
    </xdr:from>
    <xdr:to>
      <xdr:col>5</xdr:col>
      <xdr:colOff>358775</xdr:colOff>
      <xdr:row>93</xdr:row>
      <xdr:rowOff>72620</xdr:rowOff>
    </xdr:to>
    <xdr:cxnSp macro="">
      <xdr:nvCxnSpPr>
        <xdr:cNvPr id="238" name="直線コネクタ 237"/>
        <xdr:cNvCxnSpPr/>
      </xdr:nvCxnSpPr>
      <xdr:spPr>
        <a:xfrm>
          <a:off x="2908300" y="15946735"/>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1885</xdr:rowOff>
    </xdr:from>
    <xdr:to>
      <xdr:col>4</xdr:col>
      <xdr:colOff>155575</xdr:colOff>
      <xdr:row>93</xdr:row>
      <xdr:rowOff>59572</xdr:rowOff>
    </xdr:to>
    <xdr:cxnSp macro="">
      <xdr:nvCxnSpPr>
        <xdr:cNvPr id="241" name="直線コネクタ 240"/>
        <xdr:cNvCxnSpPr/>
      </xdr:nvCxnSpPr>
      <xdr:spPr>
        <a:xfrm flipV="1">
          <a:off x="2019300" y="15946735"/>
          <a:ext cx="889000" cy="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59572</xdr:rowOff>
    </xdr:from>
    <xdr:to>
      <xdr:col>2</xdr:col>
      <xdr:colOff>638175</xdr:colOff>
      <xdr:row>93</xdr:row>
      <xdr:rowOff>88615</xdr:rowOff>
    </xdr:to>
    <xdr:cxnSp macro="">
      <xdr:nvCxnSpPr>
        <xdr:cNvPr id="244" name="直線コネクタ 243"/>
        <xdr:cNvCxnSpPr/>
      </xdr:nvCxnSpPr>
      <xdr:spPr>
        <a:xfrm flipV="1">
          <a:off x="1130300" y="16004422"/>
          <a:ext cx="889000" cy="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17821</xdr:rowOff>
    </xdr:from>
    <xdr:to>
      <xdr:col>6</xdr:col>
      <xdr:colOff>561975</xdr:colOff>
      <xdr:row>92</xdr:row>
      <xdr:rowOff>119421</xdr:rowOff>
    </xdr:to>
    <xdr:sp macro="" textlink="">
      <xdr:nvSpPr>
        <xdr:cNvPr id="254" name="円/楕円 253"/>
        <xdr:cNvSpPr/>
      </xdr:nvSpPr>
      <xdr:spPr>
        <a:xfrm>
          <a:off x="4584700" y="157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40698</xdr:rowOff>
    </xdr:from>
    <xdr:ext cx="599010" cy="259045"/>
    <xdr:sp macro="" textlink="">
      <xdr:nvSpPr>
        <xdr:cNvPr id="255" name="衛生費該当値テキスト"/>
        <xdr:cNvSpPr txBox="1"/>
      </xdr:nvSpPr>
      <xdr:spPr>
        <a:xfrm>
          <a:off x="4686300" y="1564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308,656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21820</xdr:rowOff>
    </xdr:from>
    <xdr:to>
      <xdr:col>5</xdr:col>
      <xdr:colOff>409575</xdr:colOff>
      <xdr:row>93</xdr:row>
      <xdr:rowOff>123420</xdr:rowOff>
    </xdr:to>
    <xdr:sp macro="" textlink="">
      <xdr:nvSpPr>
        <xdr:cNvPr id="256" name="円/楕円 255"/>
        <xdr:cNvSpPr/>
      </xdr:nvSpPr>
      <xdr:spPr>
        <a:xfrm>
          <a:off x="3746500" y="159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139947</xdr:rowOff>
    </xdr:from>
    <xdr:ext cx="599010" cy="259045"/>
    <xdr:sp macro="" textlink="">
      <xdr:nvSpPr>
        <xdr:cNvPr id="257" name="テキスト ボックス 256"/>
        <xdr:cNvSpPr txBox="1"/>
      </xdr:nvSpPr>
      <xdr:spPr>
        <a:xfrm>
          <a:off x="3497794" y="1574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262,606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122535</xdr:rowOff>
    </xdr:from>
    <xdr:to>
      <xdr:col>4</xdr:col>
      <xdr:colOff>206375</xdr:colOff>
      <xdr:row>93</xdr:row>
      <xdr:rowOff>52685</xdr:rowOff>
    </xdr:to>
    <xdr:sp macro="" textlink="">
      <xdr:nvSpPr>
        <xdr:cNvPr id="258" name="円/楕円 257"/>
        <xdr:cNvSpPr/>
      </xdr:nvSpPr>
      <xdr:spPr>
        <a:xfrm>
          <a:off x="2857500" y="15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69212</xdr:rowOff>
    </xdr:from>
    <xdr:ext cx="599010" cy="259045"/>
    <xdr:sp macro="" textlink="">
      <xdr:nvSpPr>
        <xdr:cNvPr id="259" name="テキスト ボックス 258"/>
        <xdr:cNvSpPr txBox="1"/>
      </xdr:nvSpPr>
      <xdr:spPr>
        <a:xfrm>
          <a:off x="2608794" y="1567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281,172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8772</xdr:rowOff>
    </xdr:from>
    <xdr:to>
      <xdr:col>3</xdr:col>
      <xdr:colOff>3175</xdr:colOff>
      <xdr:row>93</xdr:row>
      <xdr:rowOff>110372</xdr:rowOff>
    </xdr:to>
    <xdr:sp macro="" textlink="">
      <xdr:nvSpPr>
        <xdr:cNvPr id="260" name="円/楕円 259"/>
        <xdr:cNvSpPr/>
      </xdr:nvSpPr>
      <xdr:spPr>
        <a:xfrm>
          <a:off x="1968500" y="159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126899</xdr:rowOff>
    </xdr:from>
    <xdr:ext cx="599010" cy="259045"/>
    <xdr:sp macro="" textlink="">
      <xdr:nvSpPr>
        <xdr:cNvPr id="261" name="テキスト ボックス 260"/>
        <xdr:cNvSpPr txBox="1"/>
      </xdr:nvSpPr>
      <xdr:spPr>
        <a:xfrm>
          <a:off x="1719794" y="157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266,031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37815</xdr:rowOff>
    </xdr:from>
    <xdr:to>
      <xdr:col>1</xdr:col>
      <xdr:colOff>485775</xdr:colOff>
      <xdr:row>93</xdr:row>
      <xdr:rowOff>139415</xdr:rowOff>
    </xdr:to>
    <xdr:sp macro="" textlink="">
      <xdr:nvSpPr>
        <xdr:cNvPr id="262" name="円/楕円 261"/>
        <xdr:cNvSpPr/>
      </xdr:nvSpPr>
      <xdr:spPr>
        <a:xfrm>
          <a:off x="1079500" y="1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155942</xdr:rowOff>
    </xdr:from>
    <xdr:ext cx="599010" cy="259045"/>
    <xdr:sp macro="" textlink="">
      <xdr:nvSpPr>
        <xdr:cNvPr id="263" name="テキスト ボックス 262"/>
        <xdr:cNvSpPr txBox="1"/>
      </xdr:nvSpPr>
      <xdr:spPr>
        <a:xfrm>
          <a:off x="830794" y="1575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40374</xdr:rowOff>
    </xdr:from>
    <xdr:to>
      <xdr:col>14</xdr:col>
      <xdr:colOff>28575</xdr:colOff>
      <xdr:row>39</xdr:row>
      <xdr:rowOff>98878</xdr:rowOff>
    </xdr:to>
    <xdr:cxnSp macro="">
      <xdr:nvCxnSpPr>
        <xdr:cNvPr id="297" name="直線コネクタ 296"/>
        <xdr:cNvCxnSpPr/>
      </xdr:nvCxnSpPr>
      <xdr:spPr>
        <a:xfrm>
          <a:off x="8750300" y="6726924"/>
          <a:ext cx="889000" cy="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40374</xdr:rowOff>
    </xdr:from>
    <xdr:to>
      <xdr:col>12</xdr:col>
      <xdr:colOff>511175</xdr:colOff>
      <xdr:row>39</xdr:row>
      <xdr:rowOff>79594</xdr:rowOff>
    </xdr:to>
    <xdr:cxnSp macro="">
      <xdr:nvCxnSpPr>
        <xdr:cNvPr id="300" name="直線コネクタ 299"/>
        <xdr:cNvCxnSpPr/>
      </xdr:nvCxnSpPr>
      <xdr:spPr>
        <a:xfrm flipV="1">
          <a:off x="7861300" y="6726924"/>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114750</xdr:rowOff>
    </xdr:from>
    <xdr:to>
      <xdr:col>11</xdr:col>
      <xdr:colOff>307975</xdr:colOff>
      <xdr:row>39</xdr:row>
      <xdr:rowOff>79594</xdr:rowOff>
    </xdr:to>
    <xdr:cxnSp macro="">
      <xdr:nvCxnSpPr>
        <xdr:cNvPr id="303" name="直線コネクタ 302"/>
        <xdr:cNvCxnSpPr/>
      </xdr:nvCxnSpPr>
      <xdr:spPr>
        <a:xfrm>
          <a:off x="6972300" y="6629850"/>
          <a:ext cx="889000" cy="1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161024</xdr:rowOff>
    </xdr:from>
    <xdr:to>
      <xdr:col>12</xdr:col>
      <xdr:colOff>561975</xdr:colOff>
      <xdr:row>39</xdr:row>
      <xdr:rowOff>91174</xdr:rowOff>
    </xdr:to>
    <xdr:sp macro="" textlink="">
      <xdr:nvSpPr>
        <xdr:cNvPr id="317" name="円/楕円 316"/>
        <xdr:cNvSpPr/>
      </xdr:nvSpPr>
      <xdr:spPr>
        <a:xfrm>
          <a:off x="8699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82301</xdr:rowOff>
    </xdr:from>
    <xdr:ext cx="469744" cy="259045"/>
    <xdr:sp macro="" textlink="">
      <xdr:nvSpPr>
        <xdr:cNvPr id="318" name="テキスト ボックス 317"/>
        <xdr:cNvSpPr txBox="1"/>
      </xdr:nvSpPr>
      <xdr:spPr>
        <a:xfrm>
          <a:off x="8515427" y="67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28794</xdr:rowOff>
    </xdr:from>
    <xdr:to>
      <xdr:col>11</xdr:col>
      <xdr:colOff>358775</xdr:colOff>
      <xdr:row>39</xdr:row>
      <xdr:rowOff>130394</xdr:rowOff>
    </xdr:to>
    <xdr:sp macro="" textlink="">
      <xdr:nvSpPr>
        <xdr:cNvPr id="319" name="円/楕円 318"/>
        <xdr:cNvSpPr/>
      </xdr:nvSpPr>
      <xdr:spPr>
        <a:xfrm>
          <a:off x="7810500" y="6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121521</xdr:rowOff>
    </xdr:from>
    <xdr:ext cx="469744" cy="259045"/>
    <xdr:sp macro="" textlink="">
      <xdr:nvSpPr>
        <xdr:cNvPr id="320" name="テキスト ボックス 319"/>
        <xdr:cNvSpPr txBox="1"/>
      </xdr:nvSpPr>
      <xdr:spPr>
        <a:xfrm>
          <a:off x="7626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63950</xdr:rowOff>
    </xdr:from>
    <xdr:to>
      <xdr:col>10</xdr:col>
      <xdr:colOff>155575</xdr:colOff>
      <xdr:row>38</xdr:row>
      <xdr:rowOff>165550</xdr:rowOff>
    </xdr:to>
    <xdr:sp macro="" textlink="">
      <xdr:nvSpPr>
        <xdr:cNvPr id="321" name="円/楕円 320"/>
        <xdr:cNvSpPr/>
      </xdr:nvSpPr>
      <xdr:spPr>
        <a:xfrm>
          <a:off x="6921500" y="65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10627</xdr:rowOff>
    </xdr:from>
    <xdr:ext cx="469744" cy="259045"/>
    <xdr:sp macro="" textlink="">
      <xdr:nvSpPr>
        <xdr:cNvPr id="322" name="テキスト ボックス 321"/>
        <xdr:cNvSpPr txBox="1"/>
      </xdr:nvSpPr>
      <xdr:spPr>
        <a:xfrm>
          <a:off x="6737427" y="63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164302</xdr:rowOff>
    </xdr:from>
    <xdr:to>
      <xdr:col>15</xdr:col>
      <xdr:colOff>180975</xdr:colOff>
      <xdr:row>59</xdr:row>
      <xdr:rowOff>1725</xdr:rowOff>
    </xdr:to>
    <xdr:cxnSp macro="">
      <xdr:nvCxnSpPr>
        <xdr:cNvPr id="353" name="直線コネクタ 352"/>
        <xdr:cNvCxnSpPr/>
      </xdr:nvCxnSpPr>
      <xdr:spPr>
        <a:xfrm>
          <a:off x="9639300" y="10108402"/>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121630</xdr:rowOff>
    </xdr:from>
    <xdr:to>
      <xdr:col>14</xdr:col>
      <xdr:colOff>28575</xdr:colOff>
      <xdr:row>58</xdr:row>
      <xdr:rowOff>164302</xdr:rowOff>
    </xdr:to>
    <xdr:cxnSp macro="">
      <xdr:nvCxnSpPr>
        <xdr:cNvPr id="356" name="直線コネクタ 355"/>
        <xdr:cNvCxnSpPr/>
      </xdr:nvCxnSpPr>
      <xdr:spPr>
        <a:xfrm>
          <a:off x="8750300" y="10065730"/>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121630</xdr:rowOff>
    </xdr:from>
    <xdr:to>
      <xdr:col>12</xdr:col>
      <xdr:colOff>511175</xdr:colOff>
      <xdr:row>59</xdr:row>
      <xdr:rowOff>9363</xdr:rowOff>
    </xdr:to>
    <xdr:cxnSp macro="">
      <xdr:nvCxnSpPr>
        <xdr:cNvPr id="359" name="直線コネクタ 358"/>
        <xdr:cNvCxnSpPr/>
      </xdr:nvCxnSpPr>
      <xdr:spPr>
        <a:xfrm flipV="1">
          <a:off x="7861300" y="10065730"/>
          <a:ext cx="889000" cy="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9363</xdr:rowOff>
    </xdr:from>
    <xdr:to>
      <xdr:col>11</xdr:col>
      <xdr:colOff>307975</xdr:colOff>
      <xdr:row>59</xdr:row>
      <xdr:rowOff>17289</xdr:rowOff>
    </xdr:to>
    <xdr:cxnSp macro="">
      <xdr:nvCxnSpPr>
        <xdr:cNvPr id="362" name="直線コネクタ 361"/>
        <xdr:cNvCxnSpPr/>
      </xdr:nvCxnSpPr>
      <xdr:spPr>
        <a:xfrm flipV="1">
          <a:off x="6972300" y="10124913"/>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122375</xdr:rowOff>
    </xdr:from>
    <xdr:to>
      <xdr:col>15</xdr:col>
      <xdr:colOff>231775</xdr:colOff>
      <xdr:row>59</xdr:row>
      <xdr:rowOff>52525</xdr:rowOff>
    </xdr:to>
    <xdr:sp macro="" textlink="">
      <xdr:nvSpPr>
        <xdr:cNvPr id="372" name="円/楕円 371"/>
        <xdr:cNvSpPr/>
      </xdr:nvSpPr>
      <xdr:spPr>
        <a:xfrm>
          <a:off x="10426700" y="100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37302</xdr:rowOff>
    </xdr:from>
    <xdr:ext cx="534377" cy="259045"/>
    <xdr:sp macro="" textlink="">
      <xdr:nvSpPr>
        <xdr:cNvPr id="373" name="農林水産業費該当値テキスト"/>
        <xdr:cNvSpPr txBox="1"/>
      </xdr:nvSpPr>
      <xdr:spPr>
        <a:xfrm>
          <a:off x="10528300" y="9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113502</xdr:rowOff>
    </xdr:from>
    <xdr:to>
      <xdr:col>14</xdr:col>
      <xdr:colOff>79375</xdr:colOff>
      <xdr:row>59</xdr:row>
      <xdr:rowOff>43652</xdr:rowOff>
    </xdr:to>
    <xdr:sp macro="" textlink="">
      <xdr:nvSpPr>
        <xdr:cNvPr id="374" name="円/楕円 373"/>
        <xdr:cNvSpPr/>
      </xdr:nvSpPr>
      <xdr:spPr>
        <a:xfrm>
          <a:off x="9588500" y="10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34779</xdr:rowOff>
    </xdr:from>
    <xdr:ext cx="534377" cy="259045"/>
    <xdr:sp macro="" textlink="">
      <xdr:nvSpPr>
        <xdr:cNvPr id="375" name="テキスト ボックス 374"/>
        <xdr:cNvSpPr txBox="1"/>
      </xdr:nvSpPr>
      <xdr:spPr>
        <a:xfrm>
          <a:off x="9372111" y="101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70830</xdr:rowOff>
    </xdr:from>
    <xdr:to>
      <xdr:col>12</xdr:col>
      <xdr:colOff>561975</xdr:colOff>
      <xdr:row>59</xdr:row>
      <xdr:rowOff>980</xdr:rowOff>
    </xdr:to>
    <xdr:sp macro="" textlink="">
      <xdr:nvSpPr>
        <xdr:cNvPr id="376" name="円/楕円 375"/>
        <xdr:cNvSpPr/>
      </xdr:nvSpPr>
      <xdr:spPr>
        <a:xfrm>
          <a:off x="8699500" y="100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163557</xdr:rowOff>
    </xdr:from>
    <xdr:ext cx="599010" cy="259045"/>
    <xdr:sp macro="" textlink="">
      <xdr:nvSpPr>
        <xdr:cNvPr id="377" name="テキスト ボックス 376"/>
        <xdr:cNvSpPr txBox="1"/>
      </xdr:nvSpPr>
      <xdr:spPr>
        <a:xfrm>
          <a:off x="8450794" y="101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130013</xdr:rowOff>
    </xdr:from>
    <xdr:to>
      <xdr:col>11</xdr:col>
      <xdr:colOff>358775</xdr:colOff>
      <xdr:row>59</xdr:row>
      <xdr:rowOff>60163</xdr:rowOff>
    </xdr:to>
    <xdr:sp macro="" textlink="">
      <xdr:nvSpPr>
        <xdr:cNvPr id="378" name="円/楕円 377"/>
        <xdr:cNvSpPr/>
      </xdr:nvSpPr>
      <xdr:spPr>
        <a:xfrm>
          <a:off x="7810500" y="100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51290</xdr:rowOff>
    </xdr:from>
    <xdr:ext cx="534377" cy="259045"/>
    <xdr:sp macro="" textlink="">
      <xdr:nvSpPr>
        <xdr:cNvPr id="379" name="テキスト ボックス 378"/>
        <xdr:cNvSpPr txBox="1"/>
      </xdr:nvSpPr>
      <xdr:spPr>
        <a:xfrm>
          <a:off x="7594111" y="101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137939</xdr:rowOff>
    </xdr:from>
    <xdr:to>
      <xdr:col>10</xdr:col>
      <xdr:colOff>155575</xdr:colOff>
      <xdr:row>59</xdr:row>
      <xdr:rowOff>68089</xdr:rowOff>
    </xdr:to>
    <xdr:sp macro="" textlink="">
      <xdr:nvSpPr>
        <xdr:cNvPr id="380" name="円/楕円 379"/>
        <xdr:cNvSpPr/>
      </xdr:nvSpPr>
      <xdr:spPr>
        <a:xfrm>
          <a:off x="6921500" y="100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59216</xdr:rowOff>
    </xdr:from>
    <xdr:ext cx="534377" cy="259045"/>
    <xdr:sp macro="" textlink="">
      <xdr:nvSpPr>
        <xdr:cNvPr id="381" name="テキスト ボックス 380"/>
        <xdr:cNvSpPr txBox="1"/>
      </xdr:nvSpPr>
      <xdr:spPr>
        <a:xfrm>
          <a:off x="6705111" y="101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161105</xdr:rowOff>
    </xdr:from>
    <xdr:to>
      <xdr:col>15</xdr:col>
      <xdr:colOff>180975</xdr:colOff>
      <xdr:row>78</xdr:row>
      <xdr:rowOff>8248</xdr:rowOff>
    </xdr:to>
    <xdr:cxnSp macro="">
      <xdr:nvCxnSpPr>
        <xdr:cNvPr id="410" name="直線コネクタ 409"/>
        <xdr:cNvCxnSpPr/>
      </xdr:nvCxnSpPr>
      <xdr:spPr>
        <a:xfrm flipV="1">
          <a:off x="9639300" y="13362755"/>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2693</xdr:rowOff>
    </xdr:from>
    <xdr:to>
      <xdr:col>14</xdr:col>
      <xdr:colOff>28575</xdr:colOff>
      <xdr:row>78</xdr:row>
      <xdr:rowOff>8248</xdr:rowOff>
    </xdr:to>
    <xdr:cxnSp macro="">
      <xdr:nvCxnSpPr>
        <xdr:cNvPr id="413" name="直線コネクタ 412"/>
        <xdr:cNvCxnSpPr/>
      </xdr:nvCxnSpPr>
      <xdr:spPr>
        <a:xfrm>
          <a:off x="8750300" y="1337579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156780</xdr:rowOff>
    </xdr:from>
    <xdr:to>
      <xdr:col>12</xdr:col>
      <xdr:colOff>511175</xdr:colOff>
      <xdr:row>78</xdr:row>
      <xdr:rowOff>2693</xdr:rowOff>
    </xdr:to>
    <xdr:cxnSp macro="">
      <xdr:nvCxnSpPr>
        <xdr:cNvPr id="416" name="直線コネクタ 415"/>
        <xdr:cNvCxnSpPr/>
      </xdr:nvCxnSpPr>
      <xdr:spPr>
        <a:xfrm>
          <a:off x="7861300" y="13358430"/>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156780</xdr:rowOff>
    </xdr:from>
    <xdr:to>
      <xdr:col>11</xdr:col>
      <xdr:colOff>307975</xdr:colOff>
      <xdr:row>78</xdr:row>
      <xdr:rowOff>19349</xdr:rowOff>
    </xdr:to>
    <xdr:cxnSp macro="">
      <xdr:nvCxnSpPr>
        <xdr:cNvPr id="419" name="直線コネクタ 418"/>
        <xdr:cNvCxnSpPr/>
      </xdr:nvCxnSpPr>
      <xdr:spPr>
        <a:xfrm flipV="1">
          <a:off x="6972300" y="13358430"/>
          <a:ext cx="88900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110305</xdr:rowOff>
    </xdr:from>
    <xdr:to>
      <xdr:col>15</xdr:col>
      <xdr:colOff>231775</xdr:colOff>
      <xdr:row>78</xdr:row>
      <xdr:rowOff>40455</xdr:rowOff>
    </xdr:to>
    <xdr:sp macro="" textlink="">
      <xdr:nvSpPr>
        <xdr:cNvPr id="429" name="円/楕円 428"/>
        <xdr:cNvSpPr/>
      </xdr:nvSpPr>
      <xdr:spPr>
        <a:xfrm>
          <a:off x="10426700" y="133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133182</xdr:rowOff>
    </xdr:from>
    <xdr:ext cx="534377" cy="259045"/>
    <xdr:sp macro="" textlink="">
      <xdr:nvSpPr>
        <xdr:cNvPr id="430" name="商工費該当値テキスト"/>
        <xdr:cNvSpPr txBox="1"/>
      </xdr:nvSpPr>
      <xdr:spPr>
        <a:xfrm>
          <a:off x="10528300" y="131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128898</xdr:rowOff>
    </xdr:from>
    <xdr:to>
      <xdr:col>14</xdr:col>
      <xdr:colOff>79375</xdr:colOff>
      <xdr:row>78</xdr:row>
      <xdr:rowOff>59048</xdr:rowOff>
    </xdr:to>
    <xdr:sp macro="" textlink="">
      <xdr:nvSpPr>
        <xdr:cNvPr id="431" name="円/楕円 430"/>
        <xdr:cNvSpPr/>
      </xdr:nvSpPr>
      <xdr:spPr>
        <a:xfrm>
          <a:off x="9588500" y="133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75575</xdr:rowOff>
    </xdr:from>
    <xdr:ext cx="534377" cy="259045"/>
    <xdr:sp macro="" textlink="">
      <xdr:nvSpPr>
        <xdr:cNvPr id="432" name="テキスト ボックス 431"/>
        <xdr:cNvSpPr txBox="1"/>
      </xdr:nvSpPr>
      <xdr:spPr>
        <a:xfrm>
          <a:off x="9372111" y="131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123343</xdr:rowOff>
    </xdr:from>
    <xdr:to>
      <xdr:col>12</xdr:col>
      <xdr:colOff>561975</xdr:colOff>
      <xdr:row>78</xdr:row>
      <xdr:rowOff>53493</xdr:rowOff>
    </xdr:to>
    <xdr:sp macro="" textlink="">
      <xdr:nvSpPr>
        <xdr:cNvPr id="433" name="円/楕円 432"/>
        <xdr:cNvSpPr/>
      </xdr:nvSpPr>
      <xdr:spPr>
        <a:xfrm>
          <a:off x="8699500" y="133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70020</xdr:rowOff>
    </xdr:from>
    <xdr:ext cx="534377" cy="259045"/>
    <xdr:sp macro="" textlink="">
      <xdr:nvSpPr>
        <xdr:cNvPr id="434" name="テキスト ボックス 433"/>
        <xdr:cNvSpPr txBox="1"/>
      </xdr:nvSpPr>
      <xdr:spPr>
        <a:xfrm>
          <a:off x="8483111"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105980</xdr:rowOff>
    </xdr:from>
    <xdr:to>
      <xdr:col>11</xdr:col>
      <xdr:colOff>358775</xdr:colOff>
      <xdr:row>78</xdr:row>
      <xdr:rowOff>36130</xdr:rowOff>
    </xdr:to>
    <xdr:sp macro="" textlink="">
      <xdr:nvSpPr>
        <xdr:cNvPr id="435" name="円/楕円 434"/>
        <xdr:cNvSpPr/>
      </xdr:nvSpPr>
      <xdr:spPr>
        <a:xfrm>
          <a:off x="7810500" y="133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52657</xdr:rowOff>
    </xdr:from>
    <xdr:ext cx="534377" cy="259045"/>
    <xdr:sp macro="" textlink="">
      <xdr:nvSpPr>
        <xdr:cNvPr id="436" name="テキスト ボックス 435"/>
        <xdr:cNvSpPr txBox="1"/>
      </xdr:nvSpPr>
      <xdr:spPr>
        <a:xfrm>
          <a:off x="7594111" y="130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139999</xdr:rowOff>
    </xdr:from>
    <xdr:to>
      <xdr:col>10</xdr:col>
      <xdr:colOff>155575</xdr:colOff>
      <xdr:row>78</xdr:row>
      <xdr:rowOff>70149</xdr:rowOff>
    </xdr:to>
    <xdr:sp macro="" textlink="">
      <xdr:nvSpPr>
        <xdr:cNvPr id="437" name="円/楕円 436"/>
        <xdr:cNvSpPr/>
      </xdr:nvSpPr>
      <xdr:spPr>
        <a:xfrm>
          <a:off x="6921500" y="133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86676</xdr:rowOff>
    </xdr:from>
    <xdr:ext cx="534377" cy="259045"/>
    <xdr:sp macro="" textlink="">
      <xdr:nvSpPr>
        <xdr:cNvPr id="438" name="テキスト ボックス 437"/>
        <xdr:cNvSpPr txBox="1"/>
      </xdr:nvSpPr>
      <xdr:spPr>
        <a:xfrm>
          <a:off x="6705111" y="131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100744</xdr:rowOff>
    </xdr:from>
    <xdr:to>
      <xdr:col>15</xdr:col>
      <xdr:colOff>180975</xdr:colOff>
      <xdr:row>98</xdr:row>
      <xdr:rowOff>108607</xdr:rowOff>
    </xdr:to>
    <xdr:cxnSp macro="">
      <xdr:nvCxnSpPr>
        <xdr:cNvPr id="467" name="直線コネクタ 466"/>
        <xdr:cNvCxnSpPr/>
      </xdr:nvCxnSpPr>
      <xdr:spPr>
        <a:xfrm flipV="1">
          <a:off x="9639300" y="16902844"/>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105377</xdr:rowOff>
    </xdr:from>
    <xdr:to>
      <xdr:col>14</xdr:col>
      <xdr:colOff>28575</xdr:colOff>
      <xdr:row>98</xdr:row>
      <xdr:rowOff>108607</xdr:rowOff>
    </xdr:to>
    <xdr:cxnSp macro="">
      <xdr:nvCxnSpPr>
        <xdr:cNvPr id="470" name="直線コネクタ 469"/>
        <xdr:cNvCxnSpPr/>
      </xdr:nvCxnSpPr>
      <xdr:spPr>
        <a:xfrm>
          <a:off x="8750300" y="16907477"/>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105377</xdr:rowOff>
    </xdr:from>
    <xdr:to>
      <xdr:col>12</xdr:col>
      <xdr:colOff>511175</xdr:colOff>
      <xdr:row>98</xdr:row>
      <xdr:rowOff>122647</xdr:rowOff>
    </xdr:to>
    <xdr:cxnSp macro="">
      <xdr:nvCxnSpPr>
        <xdr:cNvPr id="473" name="直線コネクタ 472"/>
        <xdr:cNvCxnSpPr/>
      </xdr:nvCxnSpPr>
      <xdr:spPr>
        <a:xfrm flipV="1">
          <a:off x="7861300" y="16907477"/>
          <a:ext cx="889000" cy="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122647</xdr:rowOff>
    </xdr:from>
    <xdr:to>
      <xdr:col>11</xdr:col>
      <xdr:colOff>307975</xdr:colOff>
      <xdr:row>98</xdr:row>
      <xdr:rowOff>126250</xdr:rowOff>
    </xdr:to>
    <xdr:cxnSp macro="">
      <xdr:nvCxnSpPr>
        <xdr:cNvPr id="476" name="直線コネクタ 475"/>
        <xdr:cNvCxnSpPr/>
      </xdr:nvCxnSpPr>
      <xdr:spPr>
        <a:xfrm flipV="1">
          <a:off x="6972300" y="16924747"/>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49944</xdr:rowOff>
    </xdr:from>
    <xdr:to>
      <xdr:col>15</xdr:col>
      <xdr:colOff>231775</xdr:colOff>
      <xdr:row>98</xdr:row>
      <xdr:rowOff>151544</xdr:rowOff>
    </xdr:to>
    <xdr:sp macro="" textlink="">
      <xdr:nvSpPr>
        <xdr:cNvPr id="486" name="円/楕円 485"/>
        <xdr:cNvSpPr/>
      </xdr:nvSpPr>
      <xdr:spPr>
        <a:xfrm>
          <a:off x="10426700" y="16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9321</xdr:rowOff>
    </xdr:from>
    <xdr:ext cx="599010" cy="259045"/>
    <xdr:sp macro="" textlink="">
      <xdr:nvSpPr>
        <xdr:cNvPr id="487" name="土木費該当値テキスト"/>
        <xdr:cNvSpPr txBox="1"/>
      </xdr:nvSpPr>
      <xdr:spPr>
        <a:xfrm>
          <a:off x="10528300" y="1663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57807</xdr:rowOff>
    </xdr:from>
    <xdr:to>
      <xdr:col>14</xdr:col>
      <xdr:colOff>79375</xdr:colOff>
      <xdr:row>98</xdr:row>
      <xdr:rowOff>159407</xdr:rowOff>
    </xdr:to>
    <xdr:sp macro="" textlink="">
      <xdr:nvSpPr>
        <xdr:cNvPr id="488" name="円/楕円 487"/>
        <xdr:cNvSpPr/>
      </xdr:nvSpPr>
      <xdr:spPr>
        <a:xfrm>
          <a:off x="9588500" y="168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150534</xdr:rowOff>
    </xdr:from>
    <xdr:ext cx="599010" cy="259045"/>
    <xdr:sp macro="" textlink="">
      <xdr:nvSpPr>
        <xdr:cNvPr id="489" name="テキスト ボックス 488"/>
        <xdr:cNvSpPr txBox="1"/>
      </xdr:nvSpPr>
      <xdr:spPr>
        <a:xfrm>
          <a:off x="9339794" y="1695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54577</xdr:rowOff>
    </xdr:from>
    <xdr:to>
      <xdr:col>12</xdr:col>
      <xdr:colOff>561975</xdr:colOff>
      <xdr:row>98</xdr:row>
      <xdr:rowOff>156177</xdr:rowOff>
    </xdr:to>
    <xdr:sp macro="" textlink="">
      <xdr:nvSpPr>
        <xdr:cNvPr id="490" name="円/楕円 489"/>
        <xdr:cNvSpPr/>
      </xdr:nvSpPr>
      <xdr:spPr>
        <a:xfrm>
          <a:off x="8699500" y="168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1254</xdr:rowOff>
    </xdr:from>
    <xdr:ext cx="599010" cy="259045"/>
    <xdr:sp macro="" textlink="">
      <xdr:nvSpPr>
        <xdr:cNvPr id="491" name="テキスト ボックス 490"/>
        <xdr:cNvSpPr txBox="1"/>
      </xdr:nvSpPr>
      <xdr:spPr>
        <a:xfrm>
          <a:off x="8450794" y="1663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71847</xdr:rowOff>
    </xdr:from>
    <xdr:to>
      <xdr:col>11</xdr:col>
      <xdr:colOff>358775</xdr:colOff>
      <xdr:row>99</xdr:row>
      <xdr:rowOff>1997</xdr:rowOff>
    </xdr:to>
    <xdr:sp macro="" textlink="">
      <xdr:nvSpPr>
        <xdr:cNvPr id="492" name="円/楕円 491"/>
        <xdr:cNvSpPr/>
      </xdr:nvSpPr>
      <xdr:spPr>
        <a:xfrm>
          <a:off x="7810500" y="16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18524</xdr:rowOff>
    </xdr:from>
    <xdr:ext cx="599010" cy="259045"/>
    <xdr:sp macro="" textlink="">
      <xdr:nvSpPr>
        <xdr:cNvPr id="493" name="テキスト ボックス 492"/>
        <xdr:cNvSpPr txBox="1"/>
      </xdr:nvSpPr>
      <xdr:spPr>
        <a:xfrm>
          <a:off x="7561794" y="1664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75450</xdr:rowOff>
    </xdr:from>
    <xdr:to>
      <xdr:col>10</xdr:col>
      <xdr:colOff>155575</xdr:colOff>
      <xdr:row>99</xdr:row>
      <xdr:rowOff>5600</xdr:rowOff>
    </xdr:to>
    <xdr:sp macro="" textlink="">
      <xdr:nvSpPr>
        <xdr:cNvPr id="494" name="円/楕円 493"/>
        <xdr:cNvSpPr/>
      </xdr:nvSpPr>
      <xdr:spPr>
        <a:xfrm>
          <a:off x="6921500" y="16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22127</xdr:rowOff>
    </xdr:from>
    <xdr:ext cx="599010" cy="259045"/>
    <xdr:sp macro="" textlink="">
      <xdr:nvSpPr>
        <xdr:cNvPr id="495" name="テキスト ボックス 494"/>
        <xdr:cNvSpPr txBox="1"/>
      </xdr:nvSpPr>
      <xdr:spPr>
        <a:xfrm>
          <a:off x="6672794" y="1665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99062</xdr:rowOff>
    </xdr:from>
    <xdr:to>
      <xdr:col>23</xdr:col>
      <xdr:colOff>517525</xdr:colOff>
      <xdr:row>37</xdr:row>
      <xdr:rowOff>147740</xdr:rowOff>
    </xdr:to>
    <xdr:cxnSp macro="">
      <xdr:nvCxnSpPr>
        <xdr:cNvPr id="522" name="直線コネクタ 521"/>
        <xdr:cNvCxnSpPr/>
      </xdr:nvCxnSpPr>
      <xdr:spPr>
        <a:xfrm>
          <a:off x="15481300" y="6442712"/>
          <a:ext cx="838200" cy="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99062</xdr:rowOff>
    </xdr:from>
    <xdr:to>
      <xdr:col>22</xdr:col>
      <xdr:colOff>365125</xdr:colOff>
      <xdr:row>37</xdr:row>
      <xdr:rowOff>125259</xdr:rowOff>
    </xdr:to>
    <xdr:cxnSp macro="">
      <xdr:nvCxnSpPr>
        <xdr:cNvPr id="525" name="直線コネクタ 524"/>
        <xdr:cNvCxnSpPr/>
      </xdr:nvCxnSpPr>
      <xdr:spPr>
        <a:xfrm flipV="1">
          <a:off x="14592300" y="6442712"/>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125259</xdr:rowOff>
    </xdr:from>
    <xdr:to>
      <xdr:col>21</xdr:col>
      <xdr:colOff>161925</xdr:colOff>
      <xdr:row>37</xdr:row>
      <xdr:rowOff>151944</xdr:rowOff>
    </xdr:to>
    <xdr:cxnSp macro="">
      <xdr:nvCxnSpPr>
        <xdr:cNvPr id="528" name="直線コネクタ 527"/>
        <xdr:cNvCxnSpPr/>
      </xdr:nvCxnSpPr>
      <xdr:spPr>
        <a:xfrm flipV="1">
          <a:off x="13703300" y="6468909"/>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126597</xdr:rowOff>
    </xdr:from>
    <xdr:to>
      <xdr:col>19</xdr:col>
      <xdr:colOff>644525</xdr:colOff>
      <xdr:row>37</xdr:row>
      <xdr:rowOff>151944</xdr:rowOff>
    </xdr:to>
    <xdr:cxnSp macro="">
      <xdr:nvCxnSpPr>
        <xdr:cNvPr id="531" name="直線コネクタ 530"/>
        <xdr:cNvCxnSpPr/>
      </xdr:nvCxnSpPr>
      <xdr:spPr>
        <a:xfrm>
          <a:off x="12814300" y="6470247"/>
          <a:ext cx="889000" cy="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96940</xdr:rowOff>
    </xdr:from>
    <xdr:to>
      <xdr:col>23</xdr:col>
      <xdr:colOff>568325</xdr:colOff>
      <xdr:row>38</xdr:row>
      <xdr:rowOff>27090</xdr:rowOff>
    </xdr:to>
    <xdr:sp macro="" textlink="">
      <xdr:nvSpPr>
        <xdr:cNvPr id="541" name="円/楕円 540"/>
        <xdr:cNvSpPr/>
      </xdr:nvSpPr>
      <xdr:spPr>
        <a:xfrm>
          <a:off x="16268700" y="64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119817</xdr:rowOff>
    </xdr:from>
    <xdr:ext cx="534377" cy="259045"/>
    <xdr:sp macro="" textlink="">
      <xdr:nvSpPr>
        <xdr:cNvPr id="542" name="消防費該当値テキスト"/>
        <xdr:cNvSpPr txBox="1"/>
      </xdr:nvSpPr>
      <xdr:spPr>
        <a:xfrm>
          <a:off x="16370300" y="62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48262</xdr:rowOff>
    </xdr:from>
    <xdr:to>
      <xdr:col>22</xdr:col>
      <xdr:colOff>415925</xdr:colOff>
      <xdr:row>37</xdr:row>
      <xdr:rowOff>149862</xdr:rowOff>
    </xdr:to>
    <xdr:sp macro="" textlink="">
      <xdr:nvSpPr>
        <xdr:cNvPr id="543" name="円/楕円 542"/>
        <xdr:cNvSpPr/>
      </xdr:nvSpPr>
      <xdr:spPr>
        <a:xfrm>
          <a:off x="15430500" y="63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166389</xdr:rowOff>
    </xdr:from>
    <xdr:ext cx="534377" cy="259045"/>
    <xdr:sp macro="" textlink="">
      <xdr:nvSpPr>
        <xdr:cNvPr id="544" name="テキスト ボックス 543"/>
        <xdr:cNvSpPr txBox="1"/>
      </xdr:nvSpPr>
      <xdr:spPr>
        <a:xfrm>
          <a:off x="15214111" y="61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74459</xdr:rowOff>
    </xdr:from>
    <xdr:to>
      <xdr:col>21</xdr:col>
      <xdr:colOff>212725</xdr:colOff>
      <xdr:row>38</xdr:row>
      <xdr:rowOff>4609</xdr:rowOff>
    </xdr:to>
    <xdr:sp macro="" textlink="">
      <xdr:nvSpPr>
        <xdr:cNvPr id="545" name="円/楕円 544"/>
        <xdr:cNvSpPr/>
      </xdr:nvSpPr>
      <xdr:spPr>
        <a:xfrm>
          <a:off x="14541500" y="64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21136</xdr:rowOff>
    </xdr:from>
    <xdr:ext cx="534377" cy="259045"/>
    <xdr:sp macro="" textlink="">
      <xdr:nvSpPr>
        <xdr:cNvPr id="546" name="テキスト ボックス 545"/>
        <xdr:cNvSpPr txBox="1"/>
      </xdr:nvSpPr>
      <xdr:spPr>
        <a:xfrm>
          <a:off x="14325111" y="61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101144</xdr:rowOff>
    </xdr:from>
    <xdr:to>
      <xdr:col>20</xdr:col>
      <xdr:colOff>9525</xdr:colOff>
      <xdr:row>38</xdr:row>
      <xdr:rowOff>31294</xdr:rowOff>
    </xdr:to>
    <xdr:sp macro="" textlink="">
      <xdr:nvSpPr>
        <xdr:cNvPr id="547" name="円/楕円 546"/>
        <xdr:cNvSpPr/>
      </xdr:nvSpPr>
      <xdr:spPr>
        <a:xfrm>
          <a:off x="13652500" y="64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47821</xdr:rowOff>
    </xdr:from>
    <xdr:ext cx="534377" cy="259045"/>
    <xdr:sp macro="" textlink="">
      <xdr:nvSpPr>
        <xdr:cNvPr id="548" name="テキスト ボックス 547"/>
        <xdr:cNvSpPr txBox="1"/>
      </xdr:nvSpPr>
      <xdr:spPr>
        <a:xfrm>
          <a:off x="13436111" y="62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75797</xdr:rowOff>
    </xdr:from>
    <xdr:to>
      <xdr:col>18</xdr:col>
      <xdr:colOff>492125</xdr:colOff>
      <xdr:row>38</xdr:row>
      <xdr:rowOff>5947</xdr:rowOff>
    </xdr:to>
    <xdr:sp macro="" textlink="">
      <xdr:nvSpPr>
        <xdr:cNvPr id="549" name="円/楕円 548"/>
        <xdr:cNvSpPr/>
      </xdr:nvSpPr>
      <xdr:spPr>
        <a:xfrm>
          <a:off x="12763500" y="64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22474</xdr:rowOff>
    </xdr:from>
    <xdr:ext cx="534377" cy="259045"/>
    <xdr:sp macro="" textlink="">
      <xdr:nvSpPr>
        <xdr:cNvPr id="550" name="テキスト ボックス 549"/>
        <xdr:cNvSpPr txBox="1"/>
      </xdr:nvSpPr>
      <xdr:spPr>
        <a:xfrm>
          <a:off x="12547111" y="61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111458</xdr:rowOff>
    </xdr:from>
    <xdr:to>
      <xdr:col>23</xdr:col>
      <xdr:colOff>517525</xdr:colOff>
      <xdr:row>57</xdr:row>
      <xdr:rowOff>93021</xdr:rowOff>
    </xdr:to>
    <xdr:cxnSp macro="">
      <xdr:nvCxnSpPr>
        <xdr:cNvPr id="579" name="直線コネクタ 578"/>
        <xdr:cNvCxnSpPr/>
      </xdr:nvCxnSpPr>
      <xdr:spPr>
        <a:xfrm flipV="1">
          <a:off x="15481300" y="9712658"/>
          <a:ext cx="838200" cy="1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6563</xdr:rowOff>
    </xdr:from>
    <xdr:to>
      <xdr:col>22</xdr:col>
      <xdr:colOff>365125</xdr:colOff>
      <xdr:row>57</xdr:row>
      <xdr:rowOff>93021</xdr:rowOff>
    </xdr:to>
    <xdr:cxnSp macro="">
      <xdr:nvCxnSpPr>
        <xdr:cNvPr id="582" name="直線コネクタ 581"/>
        <xdr:cNvCxnSpPr/>
      </xdr:nvCxnSpPr>
      <xdr:spPr>
        <a:xfrm>
          <a:off x="14592300" y="9779213"/>
          <a:ext cx="889000" cy="8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6563</xdr:rowOff>
    </xdr:from>
    <xdr:to>
      <xdr:col>21</xdr:col>
      <xdr:colOff>161925</xdr:colOff>
      <xdr:row>57</xdr:row>
      <xdr:rowOff>126099</xdr:rowOff>
    </xdr:to>
    <xdr:cxnSp macro="">
      <xdr:nvCxnSpPr>
        <xdr:cNvPr id="585" name="直線コネクタ 584"/>
        <xdr:cNvCxnSpPr/>
      </xdr:nvCxnSpPr>
      <xdr:spPr>
        <a:xfrm flipV="1">
          <a:off x="13703300" y="9779213"/>
          <a:ext cx="889000" cy="1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126099</xdr:rowOff>
    </xdr:from>
    <xdr:to>
      <xdr:col>19</xdr:col>
      <xdr:colOff>644525</xdr:colOff>
      <xdr:row>57</xdr:row>
      <xdr:rowOff>160293</xdr:rowOff>
    </xdr:to>
    <xdr:cxnSp macro="">
      <xdr:nvCxnSpPr>
        <xdr:cNvPr id="588" name="直線コネクタ 587"/>
        <xdr:cNvCxnSpPr/>
      </xdr:nvCxnSpPr>
      <xdr:spPr>
        <a:xfrm flipV="1">
          <a:off x="12814300" y="9898749"/>
          <a:ext cx="8890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60658</xdr:rowOff>
    </xdr:from>
    <xdr:to>
      <xdr:col>23</xdr:col>
      <xdr:colOff>568325</xdr:colOff>
      <xdr:row>56</xdr:row>
      <xdr:rowOff>162258</xdr:rowOff>
    </xdr:to>
    <xdr:sp macro="" textlink="">
      <xdr:nvSpPr>
        <xdr:cNvPr id="598" name="円/楕円 597"/>
        <xdr:cNvSpPr/>
      </xdr:nvSpPr>
      <xdr:spPr>
        <a:xfrm>
          <a:off x="16268700" y="96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83535</xdr:rowOff>
    </xdr:from>
    <xdr:ext cx="599010" cy="259045"/>
    <xdr:sp macro="" textlink="">
      <xdr:nvSpPr>
        <xdr:cNvPr id="599" name="教育費該当値テキスト"/>
        <xdr:cNvSpPr txBox="1"/>
      </xdr:nvSpPr>
      <xdr:spPr>
        <a:xfrm>
          <a:off x="16370300" y="951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42221</xdr:rowOff>
    </xdr:from>
    <xdr:to>
      <xdr:col>22</xdr:col>
      <xdr:colOff>415925</xdr:colOff>
      <xdr:row>57</xdr:row>
      <xdr:rowOff>143821</xdr:rowOff>
    </xdr:to>
    <xdr:sp macro="" textlink="">
      <xdr:nvSpPr>
        <xdr:cNvPr id="600" name="円/楕円 599"/>
        <xdr:cNvSpPr/>
      </xdr:nvSpPr>
      <xdr:spPr>
        <a:xfrm>
          <a:off x="15430500" y="98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160348</xdr:rowOff>
    </xdr:from>
    <xdr:ext cx="599010" cy="259045"/>
    <xdr:sp macro="" textlink="">
      <xdr:nvSpPr>
        <xdr:cNvPr id="601" name="テキスト ボックス 600"/>
        <xdr:cNvSpPr txBox="1"/>
      </xdr:nvSpPr>
      <xdr:spPr>
        <a:xfrm>
          <a:off x="15181794" y="959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127213</xdr:rowOff>
    </xdr:from>
    <xdr:to>
      <xdr:col>21</xdr:col>
      <xdr:colOff>212725</xdr:colOff>
      <xdr:row>57</xdr:row>
      <xdr:rowOff>57363</xdr:rowOff>
    </xdr:to>
    <xdr:sp macro="" textlink="">
      <xdr:nvSpPr>
        <xdr:cNvPr id="602" name="円/楕円 601"/>
        <xdr:cNvSpPr/>
      </xdr:nvSpPr>
      <xdr:spPr>
        <a:xfrm>
          <a:off x="14541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73890</xdr:rowOff>
    </xdr:from>
    <xdr:ext cx="599010" cy="259045"/>
    <xdr:sp macro="" textlink="">
      <xdr:nvSpPr>
        <xdr:cNvPr id="603" name="テキスト ボックス 602"/>
        <xdr:cNvSpPr txBox="1"/>
      </xdr:nvSpPr>
      <xdr:spPr>
        <a:xfrm>
          <a:off x="14292794" y="950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75299</xdr:rowOff>
    </xdr:from>
    <xdr:to>
      <xdr:col>20</xdr:col>
      <xdr:colOff>9525</xdr:colOff>
      <xdr:row>58</xdr:row>
      <xdr:rowOff>5449</xdr:rowOff>
    </xdr:to>
    <xdr:sp macro="" textlink="">
      <xdr:nvSpPr>
        <xdr:cNvPr id="604" name="円/楕円 603"/>
        <xdr:cNvSpPr/>
      </xdr:nvSpPr>
      <xdr:spPr>
        <a:xfrm>
          <a:off x="13652500" y="98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21976</xdr:rowOff>
    </xdr:from>
    <xdr:ext cx="599010" cy="259045"/>
    <xdr:sp macro="" textlink="">
      <xdr:nvSpPr>
        <xdr:cNvPr id="605" name="テキスト ボックス 604"/>
        <xdr:cNvSpPr txBox="1"/>
      </xdr:nvSpPr>
      <xdr:spPr>
        <a:xfrm>
          <a:off x="13403794" y="96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109493</xdr:rowOff>
    </xdr:from>
    <xdr:to>
      <xdr:col>18</xdr:col>
      <xdr:colOff>492125</xdr:colOff>
      <xdr:row>58</xdr:row>
      <xdr:rowOff>39643</xdr:rowOff>
    </xdr:to>
    <xdr:sp macro="" textlink="">
      <xdr:nvSpPr>
        <xdr:cNvPr id="606" name="円/楕円 605"/>
        <xdr:cNvSpPr/>
      </xdr:nvSpPr>
      <xdr:spPr>
        <a:xfrm>
          <a:off x="12763500" y="98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56170</xdr:rowOff>
    </xdr:from>
    <xdr:ext cx="599010" cy="259045"/>
    <xdr:sp macro="" textlink="">
      <xdr:nvSpPr>
        <xdr:cNvPr id="607" name="テキスト ボックス 606"/>
        <xdr:cNvSpPr txBox="1"/>
      </xdr:nvSpPr>
      <xdr:spPr>
        <a:xfrm>
          <a:off x="12514794" y="96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134826</xdr:rowOff>
    </xdr:from>
    <xdr:to>
      <xdr:col>22</xdr:col>
      <xdr:colOff>365125</xdr:colOff>
      <xdr:row>78</xdr:row>
      <xdr:rowOff>139700</xdr:rowOff>
    </xdr:to>
    <xdr:cxnSp macro="">
      <xdr:nvCxnSpPr>
        <xdr:cNvPr id="637" name="直線コネクタ 636"/>
        <xdr:cNvCxnSpPr/>
      </xdr:nvCxnSpPr>
      <xdr:spPr>
        <a:xfrm>
          <a:off x="14592300" y="1350792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134826</xdr:rowOff>
    </xdr:from>
    <xdr:to>
      <xdr:col>21</xdr:col>
      <xdr:colOff>161925</xdr:colOff>
      <xdr:row>78</xdr:row>
      <xdr:rowOff>139700</xdr:rowOff>
    </xdr:to>
    <xdr:cxnSp macro="">
      <xdr:nvCxnSpPr>
        <xdr:cNvPr id="640" name="直線コネクタ 639"/>
        <xdr:cNvCxnSpPr/>
      </xdr:nvCxnSpPr>
      <xdr:spPr>
        <a:xfrm flipV="1">
          <a:off x="13703300" y="1350792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84026</xdr:rowOff>
    </xdr:from>
    <xdr:to>
      <xdr:col>21</xdr:col>
      <xdr:colOff>212725</xdr:colOff>
      <xdr:row>79</xdr:row>
      <xdr:rowOff>14176</xdr:rowOff>
    </xdr:to>
    <xdr:sp macro="" textlink="">
      <xdr:nvSpPr>
        <xdr:cNvPr id="657" name="円/楕円 656"/>
        <xdr:cNvSpPr/>
      </xdr:nvSpPr>
      <xdr:spPr>
        <a:xfrm>
          <a:off x="14541500" y="134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5303</xdr:rowOff>
    </xdr:from>
    <xdr:ext cx="469744" cy="259045"/>
    <xdr:sp macro="" textlink="">
      <xdr:nvSpPr>
        <xdr:cNvPr id="658" name="テキスト ボックス 657"/>
        <xdr:cNvSpPr txBox="1"/>
      </xdr:nvSpPr>
      <xdr:spPr>
        <a:xfrm>
          <a:off x="14357427" y="135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17681</xdr:rowOff>
    </xdr:from>
    <xdr:to>
      <xdr:col>23</xdr:col>
      <xdr:colOff>517525</xdr:colOff>
      <xdr:row>96</xdr:row>
      <xdr:rowOff>70504</xdr:rowOff>
    </xdr:to>
    <xdr:cxnSp macro="">
      <xdr:nvCxnSpPr>
        <xdr:cNvPr id="691" name="直線コネクタ 690"/>
        <xdr:cNvCxnSpPr/>
      </xdr:nvCxnSpPr>
      <xdr:spPr>
        <a:xfrm>
          <a:off x="15481300" y="16476881"/>
          <a:ext cx="8382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17681</xdr:rowOff>
    </xdr:from>
    <xdr:to>
      <xdr:col>22</xdr:col>
      <xdr:colOff>365125</xdr:colOff>
      <xdr:row>96</xdr:row>
      <xdr:rowOff>34911</xdr:rowOff>
    </xdr:to>
    <xdr:cxnSp macro="">
      <xdr:nvCxnSpPr>
        <xdr:cNvPr id="694" name="直線コネクタ 693"/>
        <xdr:cNvCxnSpPr/>
      </xdr:nvCxnSpPr>
      <xdr:spPr>
        <a:xfrm flipV="1">
          <a:off x="14592300" y="1647688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171075</xdr:rowOff>
    </xdr:from>
    <xdr:to>
      <xdr:col>21</xdr:col>
      <xdr:colOff>161925</xdr:colOff>
      <xdr:row>96</xdr:row>
      <xdr:rowOff>34911</xdr:rowOff>
    </xdr:to>
    <xdr:cxnSp macro="">
      <xdr:nvCxnSpPr>
        <xdr:cNvPr id="697" name="直線コネクタ 696"/>
        <xdr:cNvCxnSpPr/>
      </xdr:nvCxnSpPr>
      <xdr:spPr>
        <a:xfrm>
          <a:off x="13703300" y="16458825"/>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57330</xdr:rowOff>
    </xdr:from>
    <xdr:to>
      <xdr:col>19</xdr:col>
      <xdr:colOff>644525</xdr:colOff>
      <xdr:row>95</xdr:row>
      <xdr:rowOff>171075</xdr:rowOff>
    </xdr:to>
    <xdr:cxnSp macro="">
      <xdr:nvCxnSpPr>
        <xdr:cNvPr id="700" name="直線コネクタ 699"/>
        <xdr:cNvCxnSpPr/>
      </xdr:nvCxnSpPr>
      <xdr:spPr>
        <a:xfrm>
          <a:off x="12814300" y="16345080"/>
          <a:ext cx="889000" cy="1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19704</xdr:rowOff>
    </xdr:from>
    <xdr:to>
      <xdr:col>23</xdr:col>
      <xdr:colOff>568325</xdr:colOff>
      <xdr:row>96</xdr:row>
      <xdr:rowOff>121304</xdr:rowOff>
    </xdr:to>
    <xdr:sp macro="" textlink="">
      <xdr:nvSpPr>
        <xdr:cNvPr id="710" name="円/楕円 709"/>
        <xdr:cNvSpPr/>
      </xdr:nvSpPr>
      <xdr:spPr>
        <a:xfrm>
          <a:off x="16268700" y="164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42581</xdr:rowOff>
    </xdr:from>
    <xdr:ext cx="599010" cy="259045"/>
    <xdr:sp macro="" textlink="">
      <xdr:nvSpPr>
        <xdr:cNvPr id="711" name="公債費該当値テキスト"/>
        <xdr:cNvSpPr txBox="1"/>
      </xdr:nvSpPr>
      <xdr:spPr>
        <a:xfrm>
          <a:off x="16370300" y="163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138331</xdr:rowOff>
    </xdr:from>
    <xdr:to>
      <xdr:col>22</xdr:col>
      <xdr:colOff>415925</xdr:colOff>
      <xdr:row>96</xdr:row>
      <xdr:rowOff>68481</xdr:rowOff>
    </xdr:to>
    <xdr:sp macro="" textlink="">
      <xdr:nvSpPr>
        <xdr:cNvPr id="712" name="円/楕円 711"/>
        <xdr:cNvSpPr/>
      </xdr:nvSpPr>
      <xdr:spPr>
        <a:xfrm>
          <a:off x="15430500" y="164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85008</xdr:rowOff>
    </xdr:from>
    <xdr:ext cx="599010" cy="259045"/>
    <xdr:sp macro="" textlink="">
      <xdr:nvSpPr>
        <xdr:cNvPr id="713" name="テキスト ボックス 712"/>
        <xdr:cNvSpPr txBox="1"/>
      </xdr:nvSpPr>
      <xdr:spPr>
        <a:xfrm>
          <a:off x="15181794" y="162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284,052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155561</xdr:rowOff>
    </xdr:from>
    <xdr:to>
      <xdr:col>21</xdr:col>
      <xdr:colOff>212725</xdr:colOff>
      <xdr:row>96</xdr:row>
      <xdr:rowOff>85711</xdr:rowOff>
    </xdr:to>
    <xdr:sp macro="" textlink="">
      <xdr:nvSpPr>
        <xdr:cNvPr id="714" name="円/楕円 713"/>
        <xdr:cNvSpPr/>
      </xdr:nvSpPr>
      <xdr:spPr>
        <a:xfrm>
          <a:off x="14541500" y="164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102238</xdr:rowOff>
    </xdr:from>
    <xdr:ext cx="599010" cy="259045"/>
    <xdr:sp macro="" textlink="">
      <xdr:nvSpPr>
        <xdr:cNvPr id="715" name="テキスト ボックス 714"/>
        <xdr:cNvSpPr txBox="1"/>
      </xdr:nvSpPr>
      <xdr:spPr>
        <a:xfrm>
          <a:off x="14292794" y="1621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120275</xdr:rowOff>
    </xdr:from>
    <xdr:to>
      <xdr:col>20</xdr:col>
      <xdr:colOff>9525</xdr:colOff>
      <xdr:row>96</xdr:row>
      <xdr:rowOff>50425</xdr:rowOff>
    </xdr:to>
    <xdr:sp macro="" textlink="">
      <xdr:nvSpPr>
        <xdr:cNvPr id="716" name="円/楕円 715"/>
        <xdr:cNvSpPr/>
      </xdr:nvSpPr>
      <xdr:spPr>
        <a:xfrm>
          <a:off x="13652500" y="16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66952</xdr:rowOff>
    </xdr:from>
    <xdr:ext cx="599010" cy="259045"/>
    <xdr:sp macro="" textlink="">
      <xdr:nvSpPr>
        <xdr:cNvPr id="717" name="テキスト ボックス 716"/>
        <xdr:cNvSpPr txBox="1"/>
      </xdr:nvSpPr>
      <xdr:spPr>
        <a:xfrm>
          <a:off x="13403794" y="161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6530</xdr:rowOff>
    </xdr:from>
    <xdr:to>
      <xdr:col>18</xdr:col>
      <xdr:colOff>492125</xdr:colOff>
      <xdr:row>95</xdr:row>
      <xdr:rowOff>108130</xdr:rowOff>
    </xdr:to>
    <xdr:sp macro="" textlink="">
      <xdr:nvSpPr>
        <xdr:cNvPr id="718" name="円/楕円 717"/>
        <xdr:cNvSpPr/>
      </xdr:nvSpPr>
      <xdr:spPr>
        <a:xfrm>
          <a:off x="12763500" y="162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124657</xdr:rowOff>
    </xdr:from>
    <xdr:ext cx="599010" cy="259045"/>
    <xdr:sp macro="" textlink="">
      <xdr:nvSpPr>
        <xdr:cNvPr id="719" name="テキスト ボックス 718"/>
        <xdr:cNvSpPr txBox="1"/>
      </xdr:nvSpPr>
      <xdr:spPr>
        <a:xfrm>
          <a:off x="12514794" y="1606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134739</xdr:rowOff>
    </xdr:from>
    <xdr:to>
      <xdr:col>32</xdr:col>
      <xdr:colOff>187325</xdr:colOff>
      <xdr:row>38</xdr:row>
      <xdr:rowOff>139700</xdr:rowOff>
    </xdr:to>
    <xdr:cxnSp macro="">
      <xdr:nvCxnSpPr>
        <xdr:cNvPr id="746" name="直線コネクタ 745"/>
        <xdr:cNvCxnSpPr/>
      </xdr:nvCxnSpPr>
      <xdr:spPr>
        <a:xfrm flipV="1">
          <a:off x="21323300" y="664983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137277</xdr:rowOff>
    </xdr:from>
    <xdr:to>
      <xdr:col>31</xdr:col>
      <xdr:colOff>34925</xdr:colOff>
      <xdr:row>38</xdr:row>
      <xdr:rowOff>139700</xdr:rowOff>
    </xdr:to>
    <xdr:cxnSp macro="">
      <xdr:nvCxnSpPr>
        <xdr:cNvPr id="749" name="直線コネクタ 748"/>
        <xdr:cNvCxnSpPr/>
      </xdr:nvCxnSpPr>
      <xdr:spPr>
        <a:xfrm>
          <a:off x="20434300" y="66523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137277</xdr:rowOff>
    </xdr:from>
    <xdr:to>
      <xdr:col>29</xdr:col>
      <xdr:colOff>517525</xdr:colOff>
      <xdr:row>38</xdr:row>
      <xdr:rowOff>139426</xdr:rowOff>
    </xdr:to>
    <xdr:cxnSp macro="">
      <xdr:nvCxnSpPr>
        <xdr:cNvPr id="752" name="直線コネクタ 751"/>
        <xdr:cNvCxnSpPr/>
      </xdr:nvCxnSpPr>
      <xdr:spPr>
        <a:xfrm flipV="1">
          <a:off x="19545300" y="665237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139426</xdr:rowOff>
    </xdr:from>
    <xdr:to>
      <xdr:col>28</xdr:col>
      <xdr:colOff>314325</xdr:colOff>
      <xdr:row>38</xdr:row>
      <xdr:rowOff>139700</xdr:rowOff>
    </xdr:to>
    <xdr:cxnSp macro="">
      <xdr:nvCxnSpPr>
        <xdr:cNvPr id="755" name="直線コネクタ 754"/>
        <xdr:cNvCxnSpPr/>
      </xdr:nvCxnSpPr>
      <xdr:spPr>
        <a:xfrm flipV="1">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83939</xdr:rowOff>
    </xdr:from>
    <xdr:to>
      <xdr:col>32</xdr:col>
      <xdr:colOff>238125</xdr:colOff>
      <xdr:row>39</xdr:row>
      <xdr:rowOff>14089</xdr:rowOff>
    </xdr:to>
    <xdr:sp macro="" textlink="">
      <xdr:nvSpPr>
        <xdr:cNvPr id="765" name="円/楕円 764"/>
        <xdr:cNvSpPr/>
      </xdr:nvSpPr>
      <xdr:spPr>
        <a:xfrm>
          <a:off x="22110700" y="6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54662</xdr:rowOff>
    </xdr:from>
    <xdr:ext cx="378565" cy="259045"/>
    <xdr:sp macro="" textlink="">
      <xdr:nvSpPr>
        <xdr:cNvPr id="766" name="諸支出金該当値テキスト"/>
        <xdr:cNvSpPr txBox="1"/>
      </xdr:nvSpPr>
      <xdr:spPr>
        <a:xfrm>
          <a:off x="22212300" y="6569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86477</xdr:rowOff>
    </xdr:from>
    <xdr:to>
      <xdr:col>29</xdr:col>
      <xdr:colOff>568325</xdr:colOff>
      <xdr:row>39</xdr:row>
      <xdr:rowOff>16627</xdr:rowOff>
    </xdr:to>
    <xdr:sp macro="" textlink="">
      <xdr:nvSpPr>
        <xdr:cNvPr id="769" name="円/楕円 768"/>
        <xdr:cNvSpPr/>
      </xdr:nvSpPr>
      <xdr:spPr>
        <a:xfrm>
          <a:off x="203835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7754</xdr:rowOff>
    </xdr:from>
    <xdr:ext cx="378565" cy="259045"/>
    <xdr:sp macro="" textlink="">
      <xdr:nvSpPr>
        <xdr:cNvPr id="770" name="テキスト ボックス 769"/>
        <xdr:cNvSpPr txBox="1"/>
      </xdr:nvSpPr>
      <xdr:spPr>
        <a:xfrm>
          <a:off x="20245017" y="669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88626</xdr:rowOff>
    </xdr:from>
    <xdr:to>
      <xdr:col>28</xdr:col>
      <xdr:colOff>365125</xdr:colOff>
      <xdr:row>39</xdr:row>
      <xdr:rowOff>18776</xdr:rowOff>
    </xdr:to>
    <xdr:sp macro="" textlink="">
      <xdr:nvSpPr>
        <xdr:cNvPr id="771" name="円/楕円 770"/>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9903</xdr:rowOff>
    </xdr:from>
    <xdr:ext cx="313932" cy="259045"/>
    <xdr:sp macro="" textlink="">
      <xdr:nvSpPr>
        <xdr:cNvPr id="772" name="テキスト ボックス 771"/>
        <xdr:cNvSpPr txBox="1"/>
      </xdr:nvSpPr>
      <xdr:spPr>
        <a:xfrm>
          <a:off x="19388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病院組合や清掃組合の負担金が多額となり衛生費における</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人当たりのコストが高くなっている。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過疎対策に要する地方債発行額が多額であるため、公債費における１人当たりのコストが高くなっている。</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平成２７年度においては、地方創生関連部分の普通交付税が増となったため、実質単年度収支が増とはなっているものの、平成２８年度からの普通交付税はＨ２７国勢調査での人口減が反映されるため、引き続き厳しい状況が続く。</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公営企業会計である砕石事業会計の内部留保資金が多くあるため、２０％前後を推移しているが、今後は設備更新などにより内部留保資金の減少が見込まれる。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3682998</v>
      </c>
      <c r="BO4" s="349"/>
      <c r="BP4" s="349"/>
      <c r="BQ4" s="349"/>
      <c r="BR4" s="349"/>
      <c r="BS4" s="349"/>
      <c r="BT4" s="349"/>
      <c r="BU4" s="350"/>
      <c r="BV4" s="348">
        <v>3659133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3613644</v>
      </c>
      <c r="BO5" s="386"/>
      <c r="BP5" s="386"/>
      <c r="BQ5" s="386"/>
      <c r="BR5" s="386"/>
      <c r="BS5" s="386"/>
      <c r="BT5" s="386"/>
      <c r="BU5" s="387"/>
      <c r="BV5" s="385">
        <v>3598251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65.599999999999994</v>
      </c>
      <c r="CU5" s="383"/>
      <c r="CV5" s="383"/>
      <c r="CW5" s="383"/>
      <c r="CX5" s="383"/>
      <c r="CY5" s="383"/>
      <c r="CZ5" s="383"/>
      <c r="DA5" s="384"/>
      <c r="DB5" s="382">
        <v>73.8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69354</v>
      </c>
      <c r="BO6" s="386"/>
      <c r="BP6" s="386"/>
      <c r="BQ6" s="386"/>
      <c r="BR6" s="386"/>
      <c r="BS6" s="386"/>
      <c r="BT6" s="386"/>
      <c r="BU6" s="387"/>
      <c r="BV6" s="385">
        <v>60882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68.7</v>
      </c>
      <c r="CU6" s="423"/>
      <c r="CV6" s="423"/>
      <c r="CW6" s="423"/>
      <c r="CX6" s="423"/>
      <c r="CY6" s="423"/>
      <c r="CZ6" s="423"/>
      <c r="DA6" s="424"/>
      <c r="DB6" s="422">
        <v>77.5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6547</v>
      </c>
      <c r="BO7" s="386"/>
      <c r="BP7" s="386"/>
      <c r="BQ7" s="386"/>
      <c r="BR7" s="386"/>
      <c r="BS7" s="386"/>
      <c r="BT7" s="386"/>
      <c r="BU7" s="387"/>
      <c r="BV7" s="385">
        <v>2485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2177704</v>
      </c>
      <c r="CU7" s="386"/>
      <c r="CV7" s="386"/>
      <c r="CW7" s="386"/>
      <c r="CX7" s="386"/>
      <c r="CY7" s="386"/>
      <c r="CZ7" s="386"/>
      <c r="DA7" s="387"/>
      <c r="DB7" s="385">
        <v>2092342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62807</v>
      </c>
      <c r="BO8" s="386"/>
      <c r="BP8" s="386"/>
      <c r="BQ8" s="386"/>
      <c r="BR8" s="386"/>
      <c r="BS8" s="386"/>
      <c r="BT8" s="386"/>
      <c r="BU8" s="387"/>
      <c r="BV8" s="385">
        <v>58397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2303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4410</v>
      </c>
      <c r="BO9" s="386"/>
      <c r="BP9" s="386"/>
      <c r="BQ9" s="386"/>
      <c r="BR9" s="386"/>
      <c r="BS9" s="386"/>
      <c r="BT9" s="386"/>
      <c r="BU9" s="387"/>
      <c r="BV9" s="385">
        <v>-2027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23.1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2590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61049</v>
      </c>
      <c r="BO10" s="386"/>
      <c r="BP10" s="386"/>
      <c r="BQ10" s="386"/>
      <c r="BR10" s="386"/>
      <c r="BS10" s="386"/>
      <c r="BT10" s="386"/>
      <c r="BU10" s="387"/>
      <c r="BV10" s="385">
        <v>36</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2207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40000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2206</v>
      </c>
      <c r="S13" s="467"/>
      <c r="T13" s="467"/>
      <c r="U13" s="467"/>
      <c r="V13" s="468"/>
      <c r="W13" s="401" t="s">
        <v>121</v>
      </c>
      <c r="X13" s="402"/>
      <c r="Y13" s="402"/>
      <c r="Z13" s="402"/>
      <c r="AA13" s="402"/>
      <c r="AB13" s="392"/>
      <c r="AC13" s="436">
        <v>539</v>
      </c>
      <c r="AD13" s="437"/>
      <c r="AE13" s="437"/>
      <c r="AF13" s="437"/>
      <c r="AG13" s="476"/>
      <c r="AH13" s="436">
        <v>590</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65459</v>
      </c>
      <c r="BO13" s="386"/>
      <c r="BP13" s="386"/>
      <c r="BQ13" s="386"/>
      <c r="BR13" s="386"/>
      <c r="BS13" s="386"/>
      <c r="BT13" s="386"/>
      <c r="BU13" s="387"/>
      <c r="BV13" s="385">
        <v>-41991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14.4</v>
      </c>
      <c r="CU13" s="383"/>
      <c r="CV13" s="383"/>
      <c r="CW13" s="383"/>
      <c r="CX13" s="383"/>
      <c r="CY13" s="383"/>
      <c r="CZ13" s="383"/>
      <c r="DA13" s="384"/>
      <c r="DB13" s="382">
        <v>16.7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2236</v>
      </c>
      <c r="S14" s="467"/>
      <c r="T14" s="467"/>
      <c r="U14" s="467"/>
      <c r="V14" s="468"/>
      <c r="W14" s="375"/>
      <c r="X14" s="376"/>
      <c r="Y14" s="376"/>
      <c r="Z14" s="376"/>
      <c r="AA14" s="376"/>
      <c r="AB14" s="365"/>
      <c r="AC14" s="469">
        <v>32.700000000000003</v>
      </c>
      <c r="AD14" s="470"/>
      <c r="AE14" s="470"/>
      <c r="AF14" s="470"/>
      <c r="AG14" s="471"/>
      <c r="AH14" s="469">
        <v>34.5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82.7</v>
      </c>
      <c r="CU14" s="481"/>
      <c r="CV14" s="481"/>
      <c r="CW14" s="481"/>
      <c r="CX14" s="481"/>
      <c r="CY14" s="481"/>
      <c r="CZ14" s="481"/>
      <c r="DA14" s="482"/>
      <c r="DB14" s="480">
        <v>98.9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2234</v>
      </c>
      <c r="S15" s="467"/>
      <c r="T15" s="467"/>
      <c r="U15" s="467"/>
      <c r="V15" s="468"/>
      <c r="W15" s="401" t="s">
        <v>128</v>
      </c>
      <c r="X15" s="402"/>
      <c r="Y15" s="402"/>
      <c r="Z15" s="402"/>
      <c r="AA15" s="402"/>
      <c r="AB15" s="392"/>
      <c r="AC15" s="436">
        <v>278</v>
      </c>
      <c r="AD15" s="437"/>
      <c r="AE15" s="437"/>
      <c r="AF15" s="437"/>
      <c r="AG15" s="476"/>
      <c r="AH15" s="436">
        <v>263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218404</v>
      </c>
      <c r="BO15" s="349"/>
      <c r="BP15" s="349"/>
      <c r="BQ15" s="349"/>
      <c r="BR15" s="349"/>
      <c r="BS15" s="349"/>
      <c r="BT15" s="349"/>
      <c r="BU15" s="350"/>
      <c r="BV15" s="348">
        <v>213030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16.899999999999999</v>
      </c>
      <c r="AD16" s="470"/>
      <c r="AE16" s="470"/>
      <c r="AF16" s="470"/>
      <c r="AG16" s="471"/>
      <c r="AH16" s="469">
        <v>15.4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2028846</v>
      </c>
      <c r="BO16" s="386"/>
      <c r="BP16" s="386"/>
      <c r="BQ16" s="386"/>
      <c r="BR16" s="386"/>
      <c r="BS16" s="386"/>
      <c r="BT16" s="386"/>
      <c r="BU16" s="387"/>
      <c r="BV16" s="385">
        <v>1922988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832</v>
      </c>
      <c r="AD17" s="437"/>
      <c r="AE17" s="437"/>
      <c r="AF17" s="437"/>
      <c r="AG17" s="476"/>
      <c r="AH17" s="436">
        <v>859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265760</v>
      </c>
      <c r="BO17" s="386"/>
      <c r="BP17" s="386"/>
      <c r="BQ17" s="386"/>
      <c r="BR17" s="386"/>
      <c r="BS17" s="386"/>
      <c r="BT17" s="386"/>
      <c r="BU17" s="387"/>
      <c r="BV17" s="385">
        <v>270695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76.510000000000005</v>
      </c>
      <c r="M18" s="498"/>
      <c r="N18" s="498"/>
      <c r="O18" s="498"/>
      <c r="P18" s="498"/>
      <c r="Q18" s="498"/>
      <c r="R18" s="499"/>
      <c r="S18" s="499"/>
      <c r="T18" s="499"/>
      <c r="U18" s="499"/>
      <c r="V18" s="500"/>
      <c r="W18" s="403"/>
      <c r="X18" s="404"/>
      <c r="Y18" s="404"/>
      <c r="Z18" s="404"/>
      <c r="AA18" s="404"/>
      <c r="AB18" s="395"/>
      <c r="AC18" s="501">
        <v>50.5</v>
      </c>
      <c r="AD18" s="502"/>
      <c r="AE18" s="502"/>
      <c r="AF18" s="502"/>
      <c r="AG18" s="503"/>
      <c r="AH18" s="501">
        <v>50.2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1471236</v>
      </c>
      <c r="BO18" s="386"/>
      <c r="BP18" s="386"/>
      <c r="BQ18" s="386"/>
      <c r="BR18" s="386"/>
      <c r="BS18" s="386"/>
      <c r="BT18" s="386"/>
      <c r="BU18" s="387"/>
      <c r="BV18" s="385">
        <v>1567594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2630557</v>
      </c>
      <c r="BO19" s="386"/>
      <c r="BP19" s="386"/>
      <c r="BQ19" s="386"/>
      <c r="BR19" s="386"/>
      <c r="BS19" s="386"/>
      <c r="BT19" s="386"/>
      <c r="BU19" s="387"/>
      <c r="BV19" s="385">
        <v>2677509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1154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4117977</v>
      </c>
      <c r="BO23" s="386"/>
      <c r="BP23" s="386"/>
      <c r="BQ23" s="386"/>
      <c r="BR23" s="386"/>
      <c r="BS23" s="386"/>
      <c r="BT23" s="386"/>
      <c r="BU23" s="387"/>
      <c r="BV23" s="385">
        <v>4146027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6800</v>
      </c>
      <c r="R24" s="437"/>
      <c r="S24" s="437"/>
      <c r="T24" s="437"/>
      <c r="U24" s="437"/>
      <c r="V24" s="476"/>
      <c r="W24" s="531"/>
      <c r="X24" s="519"/>
      <c r="Y24" s="520"/>
      <c r="Z24" s="435" t="s">
        <v>151</v>
      </c>
      <c r="AA24" s="415"/>
      <c r="AB24" s="415"/>
      <c r="AC24" s="415"/>
      <c r="AD24" s="415"/>
      <c r="AE24" s="415"/>
      <c r="AF24" s="415"/>
      <c r="AG24" s="416"/>
      <c r="AH24" s="436">
        <v>57</v>
      </c>
      <c r="AI24" s="437"/>
      <c r="AJ24" s="437"/>
      <c r="AK24" s="437"/>
      <c r="AL24" s="476"/>
      <c r="AM24" s="436">
        <v>154869</v>
      </c>
      <c r="AN24" s="437"/>
      <c r="AO24" s="437"/>
      <c r="AP24" s="437"/>
      <c r="AQ24" s="437"/>
      <c r="AR24" s="476"/>
      <c r="AS24" s="436">
        <v>2717</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3814536</v>
      </c>
      <c r="BO24" s="386"/>
      <c r="BP24" s="386"/>
      <c r="BQ24" s="386"/>
      <c r="BR24" s="386"/>
      <c r="BS24" s="386"/>
      <c r="BT24" s="386"/>
      <c r="BU24" s="387"/>
      <c r="BV24" s="385">
        <v>3793826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5800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10059</v>
      </c>
      <c r="BO25" s="349"/>
      <c r="BP25" s="349"/>
      <c r="BQ25" s="349"/>
      <c r="BR25" s="349"/>
      <c r="BS25" s="349"/>
      <c r="BT25" s="349"/>
      <c r="BU25" s="350"/>
      <c r="BV25" s="348">
        <v>14083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5500</v>
      </c>
      <c r="R26" s="437"/>
      <c r="S26" s="437"/>
      <c r="T26" s="437"/>
      <c r="U26" s="437"/>
      <c r="V26" s="476"/>
      <c r="W26" s="531"/>
      <c r="X26" s="519"/>
      <c r="Y26" s="520"/>
      <c r="Z26" s="435" t="s">
        <v>157</v>
      </c>
      <c r="AA26" s="555"/>
      <c r="AB26" s="555"/>
      <c r="AC26" s="555"/>
      <c r="AD26" s="555"/>
      <c r="AE26" s="555"/>
      <c r="AF26" s="555"/>
      <c r="AG26" s="556"/>
      <c r="AH26" s="436">
        <v>1</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2350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158</v>
      </c>
      <c r="AN27" s="437"/>
      <c r="AO27" s="437"/>
      <c r="AP27" s="437"/>
      <c r="AQ27" s="437"/>
      <c r="AR27" s="476"/>
      <c r="AS27" s="436" t="s">
        <v>158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1900</v>
      </c>
      <c r="R28" s="437"/>
      <c r="S28" s="437"/>
      <c r="T28" s="437"/>
      <c r="U28" s="437"/>
      <c r="V28" s="476"/>
      <c r="W28" s="531"/>
      <c r="X28" s="519"/>
      <c r="Y28" s="520"/>
      <c r="Z28" s="435" t="s">
        <v>164</v>
      </c>
      <c r="AA28" s="415"/>
      <c r="AB28" s="415"/>
      <c r="AC28" s="415"/>
      <c r="AD28" s="415"/>
      <c r="AE28" s="415"/>
      <c r="AF28" s="415"/>
      <c r="AG28" s="416"/>
      <c r="AH28" s="436">
        <v>2</v>
      </c>
      <c r="AI28" s="437"/>
      <c r="AJ28" s="437"/>
      <c r="AK28" s="437"/>
      <c r="AL28" s="476"/>
      <c r="AM28" s="436" t="s">
        <v>158</v>
      </c>
      <c r="AN28" s="437"/>
      <c r="AO28" s="437"/>
      <c r="AP28" s="437"/>
      <c r="AQ28" s="437"/>
      <c r="AR28" s="476"/>
      <c r="AS28" s="436" t="s">
        <v>158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181201</v>
      </c>
      <c r="BO28" s="349"/>
      <c r="BP28" s="349"/>
      <c r="BQ28" s="349"/>
      <c r="BR28" s="349"/>
      <c r="BS28" s="349"/>
      <c r="BT28" s="349"/>
      <c r="BU28" s="350"/>
      <c r="BV28" s="348">
        <v>120152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6</v>
      </c>
      <c r="M29" s="437"/>
      <c r="N29" s="437"/>
      <c r="O29" s="437"/>
      <c r="P29" s="476"/>
      <c r="Q29" s="436">
        <v>1700</v>
      </c>
      <c r="R29" s="437"/>
      <c r="S29" s="437"/>
      <c r="T29" s="437"/>
      <c r="U29" s="437"/>
      <c r="V29" s="476"/>
      <c r="W29" s="532"/>
      <c r="X29" s="533"/>
      <c r="Y29" s="534"/>
      <c r="Z29" s="435" t="s">
        <v>168</v>
      </c>
      <c r="AA29" s="415"/>
      <c r="AB29" s="415"/>
      <c r="AC29" s="415"/>
      <c r="AD29" s="415"/>
      <c r="AE29" s="415"/>
      <c r="AF29" s="415"/>
      <c r="AG29" s="416"/>
      <c r="AH29" s="436">
        <v>60</v>
      </c>
      <c r="AI29" s="437"/>
      <c r="AJ29" s="437"/>
      <c r="AK29" s="437"/>
      <c r="AL29" s="476"/>
      <c r="AM29" s="436">
        <v>161286</v>
      </c>
      <c r="AN29" s="437"/>
      <c r="AO29" s="437"/>
      <c r="AP29" s="437"/>
      <c r="AQ29" s="437"/>
      <c r="AR29" s="476"/>
      <c r="AS29" s="436">
        <v>2688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66511</v>
      </c>
      <c r="BO29" s="386"/>
      <c r="BP29" s="386"/>
      <c r="BQ29" s="386"/>
      <c r="BR29" s="386"/>
      <c r="BS29" s="386"/>
      <c r="BT29" s="386"/>
      <c r="BU29" s="387"/>
      <c r="BV29" s="385">
        <v>55093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91.7</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160594</v>
      </c>
      <c r="BO30" s="553"/>
      <c r="BP30" s="553"/>
      <c r="BQ30" s="553"/>
      <c r="BR30" s="553"/>
      <c r="BS30" s="553"/>
      <c r="BT30" s="553"/>
      <c r="BU30" s="554"/>
      <c r="BV30" s="552">
        <v>184590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利尻町国民健康保険事業特別会計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利尻町砕石事業会計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利尻町簡易水道特別会計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利尻礼文消防事務組合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利尻町し尿前処理事業特別会計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利尻町介護保険特別会計（介護保険事業勘定）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利尻町下水道事業特別会計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利尻島国民健康保険病院組合（病院）</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利尻町後期高齢者医療特別会計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利尻町漁業集落排水施設事業特別会計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利尻島国民健康保険病院組合（訪問）</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利尻町特別養護老人ホーム特別会計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利尻町宿泊施設特別会計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利尻郡学校給食組合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利尻町介護保険特別会計（介護保険サービス事業勘定）</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IF('各会計、関係団体の財政状況及び健全化判断比率'!B38="","",'各会計、関係団体の財政状況及び健全化判断比率'!B38)</f>
        <v>利尻町港湾事業特別会計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利尻郡清掃施設組合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527</v>
      </c>
      <c r="D34" s="1151"/>
      <c r="E34" s="1152"/>
      <c r="F34" s="32">
        <v>14.99</v>
      </c>
      <c r="G34" s="33">
        <v>12.58</v>
      </c>
      <c r="H34" s="33">
        <v>15.22</v>
      </c>
      <c r="I34" s="33">
        <v>15.34</v>
      </c>
      <c r="J34" s="34">
        <v>12.91</v>
      </c>
      <c r="K34" s="22"/>
      <c r="L34" s="22"/>
      <c r="M34" s="22"/>
      <c r="N34" s="22"/>
      <c r="O34" s="22"/>
      <c r="P34" s="22"/>
    </row>
    <row r="35" spans="1:16" ht="39" customHeight="1" x14ac:dyDescent="0.15">
      <c r="A35" s="22"/>
      <c r="B35" s="35"/>
      <c r="C35" s="1145" t="s">
        <v>528</v>
      </c>
      <c r="D35" s="1146"/>
      <c r="E35" s="1147"/>
      <c r="F35" s="36">
        <v>3.22</v>
      </c>
      <c r="G35" s="37">
        <v>3.45</v>
      </c>
      <c r="H35" s="37">
        <v>2.93</v>
      </c>
      <c r="I35" s="37">
        <v>2.79</v>
      </c>
      <c r="J35" s="38">
        <v>2.88</v>
      </c>
      <c r="K35" s="22"/>
      <c r="L35" s="22"/>
      <c r="M35" s="22"/>
      <c r="N35" s="22"/>
      <c r="O35" s="22"/>
      <c r="P35" s="22"/>
    </row>
    <row r="36" spans="1:16" ht="39" customHeight="1" x14ac:dyDescent="0.15">
      <c r="A36" s="22"/>
      <c r="B36" s="35"/>
      <c r="C36" s="1145" t="s">
        <v>529</v>
      </c>
      <c r="D36" s="1146"/>
      <c r="E36" s="1147"/>
      <c r="F36" s="36">
        <v>0.74</v>
      </c>
      <c r="G36" s="37">
        <v>0.74</v>
      </c>
      <c r="H36" s="37">
        <v>1.52</v>
      </c>
      <c r="I36" s="37">
        <v>0.52</v>
      </c>
      <c r="J36" s="38">
        <v>1.1100000000000001</v>
      </c>
      <c r="K36" s="22"/>
      <c r="L36" s="22"/>
      <c r="M36" s="22"/>
      <c r="N36" s="22"/>
      <c r="O36" s="22"/>
      <c r="P36" s="22"/>
    </row>
    <row r="37" spans="1:16" ht="39" customHeight="1" x14ac:dyDescent="0.15">
      <c r="A37" s="22"/>
      <c r="B37" s="35"/>
      <c r="C37" s="1145" t="s">
        <v>530</v>
      </c>
      <c r="D37" s="1146"/>
      <c r="E37" s="1147"/>
      <c r="F37" s="36">
        <v>0.44</v>
      </c>
      <c r="G37" s="37">
        <v>0.41</v>
      </c>
      <c r="H37" s="37">
        <v>0.15</v>
      </c>
      <c r="I37" s="37">
        <v>0.32</v>
      </c>
      <c r="J37" s="38">
        <v>0.39</v>
      </c>
      <c r="K37" s="22"/>
      <c r="L37" s="22"/>
      <c r="M37" s="22"/>
      <c r="N37" s="22"/>
      <c r="O37" s="22"/>
      <c r="P37" s="22"/>
    </row>
    <row r="38" spans="1:16" ht="39" customHeight="1" x14ac:dyDescent="0.15">
      <c r="A38" s="22"/>
      <c r="B38" s="35"/>
      <c r="C38" s="1145" t="s">
        <v>531</v>
      </c>
      <c r="D38" s="1146"/>
      <c r="E38" s="1147"/>
      <c r="F38" s="36">
        <v>0.08</v>
      </c>
      <c r="G38" s="37">
        <v>0.02</v>
      </c>
      <c r="H38" s="37">
        <v>0.09</v>
      </c>
      <c r="I38" s="37">
        <v>0.2</v>
      </c>
      <c r="J38" s="38">
        <v>0.37</v>
      </c>
      <c r="K38" s="22"/>
      <c r="L38" s="22"/>
      <c r="M38" s="22"/>
      <c r="N38" s="22"/>
      <c r="O38" s="22"/>
      <c r="P38" s="22"/>
    </row>
    <row r="39" spans="1:16" ht="39" customHeight="1" x14ac:dyDescent="0.15">
      <c r="A39" s="22"/>
      <c r="B39" s="35"/>
      <c r="C39" s="1145" t="s">
        <v>532</v>
      </c>
      <c r="D39" s="1146"/>
      <c r="E39" s="1147"/>
      <c r="F39" s="36">
        <v>0.2</v>
      </c>
      <c r="G39" s="37">
        <v>0.1</v>
      </c>
      <c r="H39" s="37">
        <v>0.39</v>
      </c>
      <c r="I39" s="37">
        <v>0.04</v>
      </c>
      <c r="J39" s="38">
        <v>0.26</v>
      </c>
      <c r="K39" s="22"/>
      <c r="L39" s="22"/>
      <c r="M39" s="22"/>
      <c r="N39" s="22"/>
      <c r="O39" s="22"/>
      <c r="P39" s="22"/>
    </row>
    <row r="40" spans="1:16" ht="39" customHeight="1" x14ac:dyDescent="0.15">
      <c r="A40" s="22"/>
      <c r="B40" s="35"/>
      <c r="C40" s="1145" t="s">
        <v>533</v>
      </c>
      <c r="D40" s="1146"/>
      <c r="E40" s="1147"/>
      <c r="F40" s="36">
        <v>0.14000000000000001</v>
      </c>
      <c r="G40" s="37">
        <v>0.14000000000000001</v>
      </c>
      <c r="H40" s="37">
        <v>0.09</v>
      </c>
      <c r="I40" s="37">
        <v>0.15</v>
      </c>
      <c r="J40" s="38">
        <v>0.09</v>
      </c>
      <c r="K40" s="22"/>
      <c r="L40" s="22"/>
      <c r="M40" s="22"/>
      <c r="N40" s="22"/>
      <c r="O40" s="22"/>
      <c r="P40" s="22"/>
    </row>
    <row r="41" spans="1:16" ht="39" customHeight="1" x14ac:dyDescent="0.15">
      <c r="A41" s="22"/>
      <c r="B41" s="35"/>
      <c r="C41" s="1145" t="s">
        <v>534</v>
      </c>
      <c r="D41" s="1146"/>
      <c r="E41" s="1147"/>
      <c r="F41" s="36">
        <v>0.18</v>
      </c>
      <c r="G41" s="37">
        <v>0.12</v>
      </c>
      <c r="H41" s="37">
        <v>0.08</v>
      </c>
      <c r="I41" s="37">
        <v>0.09</v>
      </c>
      <c r="J41" s="38">
        <v>7.0000000000000007E-2</v>
      </c>
      <c r="K41" s="22"/>
      <c r="L41" s="22"/>
      <c r="M41" s="22"/>
      <c r="N41" s="22"/>
      <c r="O41" s="22"/>
      <c r="P41" s="22"/>
    </row>
    <row r="42" spans="1:16" ht="39" customHeight="1" x14ac:dyDescent="0.15">
      <c r="A42" s="22"/>
      <c r="B42" s="39"/>
      <c r="C42" s="1145" t="s">
        <v>535</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536</v>
      </c>
      <c r="D43" s="1149"/>
      <c r="E43" s="1150"/>
      <c r="F43" s="41">
        <v>0.23</v>
      </c>
      <c r="G43" s="42">
        <v>0.26</v>
      </c>
      <c r="H43" s="42">
        <v>0.16</v>
      </c>
      <c r="I43" s="42">
        <v>0.22</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833</v>
      </c>
      <c r="L45" s="60">
        <v>677</v>
      </c>
      <c r="M45" s="60">
        <v>630</v>
      </c>
      <c r="N45" s="60">
        <v>635</v>
      </c>
      <c r="O45" s="61">
        <v>566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51</v>
      </c>
      <c r="L48" s="64">
        <v>60</v>
      </c>
      <c r="M48" s="64">
        <v>60</v>
      </c>
      <c r="N48" s="64">
        <v>63</v>
      </c>
      <c r="O48" s="65">
        <v>70</v>
      </c>
      <c r="P48" s="48"/>
      <c r="Q48" s="48"/>
      <c r="R48" s="48"/>
      <c r="S48" s="48"/>
      <c r="T48" s="48"/>
      <c r="U48" s="48"/>
    </row>
    <row r="49" spans="1:21" ht="30.75" customHeight="1" x14ac:dyDescent="0.15">
      <c r="A49" s="48"/>
      <c r="B49" s="1163"/>
      <c r="C49" s="1164"/>
      <c r="D49" s="62"/>
      <c r="E49" s="1155" t="s">
        <v>16</v>
      </c>
      <c r="F49" s="1155"/>
      <c r="G49" s="1155"/>
      <c r="H49" s="1155"/>
      <c r="I49" s="1155"/>
      <c r="J49" s="1156"/>
      <c r="K49" s="63">
        <v>78</v>
      </c>
      <c r="L49" s="64">
        <v>74</v>
      </c>
      <c r="M49" s="64">
        <v>74</v>
      </c>
      <c r="N49" s="64">
        <v>70</v>
      </c>
      <c r="O49" s="65">
        <v>59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14</v>
      </c>
      <c r="L50" s="64">
        <v>14</v>
      </c>
      <c r="M50" s="64">
        <v>4</v>
      </c>
      <c r="N50" s="64">
        <v>3</v>
      </c>
      <c r="O50" s="65">
        <v>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652</v>
      </c>
      <c r="L52" s="64">
        <v>537</v>
      </c>
      <c r="M52" s="64">
        <v>501</v>
      </c>
      <c r="N52" s="64">
        <v>529</v>
      </c>
      <c r="O52" s="65">
        <v>512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324</v>
      </c>
      <c r="L53" s="69">
        <v>288</v>
      </c>
      <c r="M53" s="69">
        <v>267</v>
      </c>
      <c r="N53" s="69">
        <v>242</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4522</v>
      </c>
      <c r="J41" s="83">
        <v>4332</v>
      </c>
      <c r="K41" s="83">
        <v>4240</v>
      </c>
      <c r="L41" s="83">
        <v>4146</v>
      </c>
      <c r="M41" s="84">
        <v>4118</v>
      </c>
    </row>
    <row r="42" spans="2:13" ht="27.75" customHeight="1" x14ac:dyDescent="0.15">
      <c r="B42" s="1171"/>
      <c r="C42" s="1172"/>
      <c r="D42" s="85"/>
      <c r="E42" s="1177" t="s">
        <v>26</v>
      </c>
      <c r="F42" s="1177"/>
      <c r="G42" s="1177"/>
      <c r="H42" s="1178"/>
      <c r="I42" s="86">
        <v>34</v>
      </c>
      <c r="J42" s="87">
        <v>20</v>
      </c>
      <c r="K42" s="87">
        <v>17</v>
      </c>
      <c r="L42" s="87">
        <v>14</v>
      </c>
      <c r="M42" s="88">
        <v>10</v>
      </c>
    </row>
    <row r="43" spans="2:13" ht="27.75" customHeight="1" x14ac:dyDescent="0.15">
      <c r="B43" s="1171"/>
      <c r="C43" s="1172"/>
      <c r="D43" s="85"/>
      <c r="E43" s="1177" t="s">
        <v>27</v>
      </c>
      <c r="F43" s="1177"/>
      <c r="G43" s="1177"/>
      <c r="H43" s="1178"/>
      <c r="I43" s="86">
        <v>909</v>
      </c>
      <c r="J43" s="87">
        <v>1197</v>
      </c>
      <c r="K43" s="87">
        <v>1323</v>
      </c>
      <c r="L43" s="87">
        <v>1385</v>
      </c>
      <c r="M43" s="88">
        <v>1238</v>
      </c>
    </row>
    <row r="44" spans="2:13" ht="27.75" customHeight="1" x14ac:dyDescent="0.15">
      <c r="B44" s="1171"/>
      <c r="C44" s="1172"/>
      <c r="D44" s="85"/>
      <c r="E44" s="1177" t="s">
        <v>28</v>
      </c>
      <c r="F44" s="1177"/>
      <c r="G44" s="1177"/>
      <c r="H44" s="1178"/>
      <c r="I44" s="86">
        <v>314</v>
      </c>
      <c r="J44" s="87">
        <v>258</v>
      </c>
      <c r="K44" s="87">
        <v>195</v>
      </c>
      <c r="L44" s="87">
        <v>165</v>
      </c>
      <c r="M44" s="88">
        <v>243</v>
      </c>
    </row>
    <row r="45" spans="2:13" ht="27.75" customHeight="1" x14ac:dyDescent="0.15">
      <c r="B45" s="1171"/>
      <c r="C45" s="1172"/>
      <c r="D45" s="85"/>
      <c r="E45" s="1177" t="s">
        <v>29</v>
      </c>
      <c r="F45" s="1177"/>
      <c r="G45" s="1177"/>
      <c r="H45" s="1178"/>
      <c r="I45" s="86">
        <v>451</v>
      </c>
      <c r="J45" s="87">
        <v>439</v>
      </c>
      <c r="K45" s="87">
        <v>424</v>
      </c>
      <c r="L45" s="87">
        <v>371</v>
      </c>
      <c r="M45" s="88">
        <v>312</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v>18</v>
      </c>
      <c r="M48" s="88">
        <v>15</v>
      </c>
    </row>
    <row r="49" spans="2:13" ht="27.75" customHeight="1" x14ac:dyDescent="0.15">
      <c r="B49" s="1179" t="s">
        <v>33</v>
      </c>
      <c r="C49" s="1180"/>
      <c r="D49" s="89"/>
      <c r="E49" s="1177" t="s">
        <v>34</v>
      </c>
      <c r="F49" s="1177"/>
      <c r="G49" s="1177"/>
      <c r="H49" s="1178"/>
      <c r="I49" s="86">
        <v>417</v>
      </c>
      <c r="J49" s="87">
        <v>472</v>
      </c>
      <c r="K49" s="87">
        <v>443</v>
      </c>
      <c r="L49" s="87">
        <v>349</v>
      </c>
      <c r="M49" s="88">
        <v>433</v>
      </c>
    </row>
    <row r="50" spans="2:13" ht="27.75" customHeight="1" x14ac:dyDescent="0.15">
      <c r="B50" s="1171"/>
      <c r="C50" s="1172"/>
      <c r="D50" s="85"/>
      <c r="E50" s="1177" t="s">
        <v>35</v>
      </c>
      <c r="F50" s="1177"/>
      <c r="G50" s="1177"/>
      <c r="H50" s="1178"/>
      <c r="I50" s="86">
        <v>135</v>
      </c>
      <c r="J50" s="87">
        <v>120</v>
      </c>
      <c r="K50" s="87">
        <v>116</v>
      </c>
      <c r="L50" s="87">
        <v>110</v>
      </c>
      <c r="M50" s="88">
        <v>106</v>
      </c>
    </row>
    <row r="51" spans="2:13" ht="27.75" customHeight="1" x14ac:dyDescent="0.15">
      <c r="B51" s="1173"/>
      <c r="C51" s="1174"/>
      <c r="D51" s="85"/>
      <c r="E51" s="1177" t="s">
        <v>36</v>
      </c>
      <c r="F51" s="1177"/>
      <c r="G51" s="1177"/>
      <c r="H51" s="1178"/>
      <c r="I51" s="86">
        <v>4253</v>
      </c>
      <c r="J51" s="87">
        <v>4151</v>
      </c>
      <c r="K51" s="87">
        <v>4101</v>
      </c>
      <c r="L51" s="87">
        <v>4078</v>
      </c>
      <c r="M51" s="88">
        <v>4004</v>
      </c>
    </row>
    <row r="52" spans="2:13" ht="27.75" customHeight="1" thickBot="1" x14ac:dyDescent="0.2">
      <c r="B52" s="1181" t="s">
        <v>37</v>
      </c>
      <c r="C52" s="1182"/>
      <c r="D52" s="90"/>
      <c r="E52" s="1183" t="s">
        <v>38</v>
      </c>
      <c r="F52" s="1183"/>
      <c r="G52" s="1183"/>
      <c r="H52" s="1184"/>
      <c r="I52" s="91">
        <v>1426</v>
      </c>
      <c r="J52" s="92">
        <v>1502</v>
      </c>
      <c r="K52" s="92">
        <v>1538</v>
      </c>
      <c r="L52" s="92">
        <v>1562</v>
      </c>
      <c r="M52" s="93">
        <v>1393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113251</v>
      </c>
      <c r="E3" s="116"/>
      <c r="F3" s="117">
        <v>216155</v>
      </c>
      <c r="G3" s="118"/>
      <c r="H3" s="119"/>
    </row>
    <row r="4" spans="1:8" x14ac:dyDescent="0.15">
      <c r="A4" s="120"/>
      <c r="B4" s="121"/>
      <c r="C4" s="122"/>
      <c r="D4" s="123">
        <v>60185</v>
      </c>
      <c r="E4" s="124"/>
      <c r="F4" s="125">
        <v>108827</v>
      </c>
      <c r="G4" s="126"/>
      <c r="H4" s="127"/>
    </row>
    <row r="5" spans="1:8" x14ac:dyDescent="0.15">
      <c r="A5" s="108" t="s">
        <v>513</v>
      </c>
      <c r="B5" s="113"/>
      <c r="C5" s="114"/>
      <c r="D5" s="115">
        <v>130589</v>
      </c>
      <c r="E5" s="116"/>
      <c r="F5" s="117">
        <v>228305</v>
      </c>
      <c r="G5" s="118"/>
      <c r="H5" s="119"/>
    </row>
    <row r="6" spans="1:8" x14ac:dyDescent="0.15">
      <c r="A6" s="120"/>
      <c r="B6" s="121"/>
      <c r="C6" s="122"/>
      <c r="D6" s="123">
        <v>58765</v>
      </c>
      <c r="E6" s="124"/>
      <c r="F6" s="125">
        <v>86611</v>
      </c>
      <c r="G6" s="126"/>
      <c r="H6" s="127"/>
    </row>
    <row r="7" spans="1:8" x14ac:dyDescent="0.15">
      <c r="A7" s="108" t="s">
        <v>514</v>
      </c>
      <c r="B7" s="113"/>
      <c r="C7" s="114"/>
      <c r="D7" s="115">
        <v>286110</v>
      </c>
      <c r="E7" s="116"/>
      <c r="F7" s="117">
        <v>316331</v>
      </c>
      <c r="G7" s="118"/>
      <c r="H7" s="119"/>
    </row>
    <row r="8" spans="1:8" x14ac:dyDescent="0.15">
      <c r="A8" s="120"/>
      <c r="B8" s="121"/>
      <c r="C8" s="122"/>
      <c r="D8" s="123">
        <v>33034</v>
      </c>
      <c r="E8" s="124"/>
      <c r="F8" s="125">
        <v>106387</v>
      </c>
      <c r="G8" s="126"/>
      <c r="H8" s="127"/>
    </row>
    <row r="9" spans="1:8" x14ac:dyDescent="0.15">
      <c r="A9" s="108" t="s">
        <v>515</v>
      </c>
      <c r="B9" s="113"/>
      <c r="C9" s="114"/>
      <c r="D9" s="115">
        <v>284040</v>
      </c>
      <c r="E9" s="116"/>
      <c r="F9" s="117">
        <v>333013</v>
      </c>
      <c r="G9" s="118"/>
      <c r="H9" s="119"/>
    </row>
    <row r="10" spans="1:8" x14ac:dyDescent="0.15">
      <c r="A10" s="120"/>
      <c r="B10" s="121"/>
      <c r="C10" s="122"/>
      <c r="D10" s="123">
        <v>88371</v>
      </c>
      <c r="E10" s="124"/>
      <c r="F10" s="125">
        <v>126732</v>
      </c>
      <c r="G10" s="126"/>
      <c r="H10" s="127"/>
    </row>
    <row r="11" spans="1:8" x14ac:dyDescent="0.15">
      <c r="A11" s="108" t="s">
        <v>516</v>
      </c>
      <c r="B11" s="113"/>
      <c r="C11" s="114"/>
      <c r="D11" s="115">
        <v>256887</v>
      </c>
      <c r="E11" s="116"/>
      <c r="F11" s="117">
        <v>280458</v>
      </c>
      <c r="G11" s="118"/>
      <c r="H11" s="119"/>
    </row>
    <row r="12" spans="1:8" x14ac:dyDescent="0.15">
      <c r="A12" s="120"/>
      <c r="B12" s="121"/>
      <c r="C12" s="128"/>
      <c r="D12" s="123">
        <v>29083</v>
      </c>
      <c r="E12" s="124"/>
      <c r="F12" s="125">
        <v>127286</v>
      </c>
      <c r="G12" s="126"/>
      <c r="H12" s="127"/>
    </row>
    <row r="13" spans="1:8" x14ac:dyDescent="0.15">
      <c r="A13" s="108"/>
      <c r="B13" s="113"/>
      <c r="C13" s="129"/>
      <c r="D13" s="130">
        <v>214175</v>
      </c>
      <c r="E13" s="131"/>
      <c r="F13" s="132">
        <v>274852</v>
      </c>
      <c r="G13" s="133"/>
      <c r="H13" s="119"/>
    </row>
    <row r="14" spans="1:8" x14ac:dyDescent="0.15">
      <c r="A14" s="120"/>
      <c r="B14" s="121"/>
      <c r="C14" s="122"/>
      <c r="D14" s="123">
        <v>53888</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3.22</v>
      </c>
      <c r="C19" s="134">
        <f>ROUND(VALUE(SUBSTITUTE(実質収支比率等に係る経年分析!G$48,"▲","-")),2)</f>
        <v>3.45</v>
      </c>
      <c r="D19" s="134">
        <f>ROUND(VALUE(SUBSTITUTE(実質収支比率等に係る経年分析!H$48,"▲","-")),2)</f>
        <v>2.93</v>
      </c>
      <c r="E19" s="134">
        <f>ROUND(VALUE(SUBSTITUTE(実質収支比率等に係る経年分析!I$48,"▲","-")),2)</f>
        <v>2.79</v>
      </c>
      <c r="F19" s="134">
        <f>ROUND(VALUE(SUBSTITUTE(実質収支比率等に係る経年分析!J$48,"▲","-")),2)</f>
        <v>2.88</v>
      </c>
    </row>
    <row r="20" spans="1:11" x14ac:dyDescent="0.15">
      <c r="A20" s="134" t="s">
        <v>43</v>
      </c>
      <c r="B20" s="134">
        <f>ROUND(VALUE(SUBSTITUTE(実質収支比率等に係る経年分析!F$47,"▲","-")),2)</f>
        <v>8.34</v>
      </c>
      <c r="C20" s="134">
        <f>ROUND(VALUE(SUBSTITUTE(実質収支比率等に係る経年分析!G$47,"▲","-")),2)</f>
        <v>9.9600000000000009</v>
      </c>
      <c r="D20" s="134">
        <f>ROUND(VALUE(SUBSTITUTE(実質収支比率等に係る経年分析!H$47,"▲","-")),2)</f>
        <v>7.77</v>
      </c>
      <c r="E20" s="134">
        <f>ROUND(VALUE(SUBSTITUTE(実質収支比率等に係る経年分析!I$47,"▲","-")),2)</f>
        <v>5.74</v>
      </c>
      <c r="F20" s="134">
        <f>ROUND(VALUE(SUBSTITUTE(実質収支比率等に係る経年分析!J$47,"▲","-")),2)</f>
        <v>8.32</v>
      </c>
    </row>
    <row r="21" spans="1:11" x14ac:dyDescent="0.15">
      <c r="A21" s="134" t="s">
        <v>44</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3.01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利尻町下水道事業特別会計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利尻町簡易水道特別会計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利尻町宿泊施設特別会計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利尻町特別養護老人ホーム特別会計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利尻町介護保険特別会計（介護保険事業勘定）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x14ac:dyDescent="0.15">
      <c r="A34" s="135" t="str">
        <f>IF(連結実質赤字比率に係る赤字・黒字の構成分析!C$36="",NA(),連結実質赤字比率に係る赤字・黒字の構成分析!C$36)</f>
        <v>利尻町国民健康保険事業特別会計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x14ac:dyDescent="0.15">
      <c r="A36" s="135" t="str">
        <f>IF(連結実質赤字比率に係る赤字・黒字の構成分析!C$34="",NA(),連結実質赤字比率に係る赤字・黒字の構成分析!C$34)</f>
        <v>利尻町砕石事業会計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652</v>
      </c>
      <c r="E42" s="136"/>
      <c r="F42" s="136"/>
      <c r="G42" s="136">
        <f>'実質公債費比率（分子）の構造'!L$52</f>
        <v>537</v>
      </c>
      <c r="H42" s="136"/>
      <c r="I42" s="136"/>
      <c r="J42" s="136">
        <f>'実質公債費比率（分子）の構造'!M$52</f>
        <v>501</v>
      </c>
      <c r="K42" s="136"/>
      <c r="L42" s="136"/>
      <c r="M42" s="136">
        <f>'実質公債費比率（分子）の構造'!N$52</f>
        <v>529</v>
      </c>
      <c r="N42" s="136"/>
      <c r="O42" s="136"/>
      <c r="P42" s="136">
        <f>'実質公債費比率（分子）の構造'!O$52</f>
        <v>512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14</v>
      </c>
      <c r="C44" s="136"/>
      <c r="D44" s="136"/>
      <c r="E44" s="136">
        <f>'実質公債費比率（分子）の構造'!L$50</f>
        <v>14</v>
      </c>
      <c r="F44" s="136"/>
      <c r="G44" s="136"/>
      <c r="H44" s="136">
        <f>'実質公債費比率（分子）の構造'!M$50</f>
        <v>4</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78</v>
      </c>
      <c r="C45" s="136"/>
      <c r="D45" s="136"/>
      <c r="E45" s="136">
        <f>'実質公債費比率（分子）の構造'!L$49</f>
        <v>74</v>
      </c>
      <c r="F45" s="136"/>
      <c r="G45" s="136"/>
      <c r="H45" s="136">
        <f>'実質公債費比率（分子）の構造'!M$49</f>
        <v>74</v>
      </c>
      <c r="I45" s="136"/>
      <c r="J45" s="136"/>
      <c r="K45" s="136">
        <f>'実質公債費比率（分子）の構造'!N$49</f>
        <v>70</v>
      </c>
      <c r="L45" s="136"/>
      <c r="M45" s="136"/>
      <c r="N45" s="136">
        <f>'実質公債費比率（分子）の構造'!O$49</f>
        <v>59</v>
      </c>
      <c r="O45" s="136"/>
      <c r="P45" s="136"/>
    </row>
    <row r="46" spans="1:16" x14ac:dyDescent="0.15">
      <c r="A46" s="136" t="s">
        <v>55</v>
      </c>
      <c r="B46" s="136">
        <f>'実質公債費比率（分子）の構造'!K$48</f>
        <v>51</v>
      </c>
      <c r="C46" s="136"/>
      <c r="D46" s="136"/>
      <c r="E46" s="136">
        <f>'実質公債費比率（分子）の構造'!L$48</f>
        <v>60</v>
      </c>
      <c r="F46" s="136"/>
      <c r="G46" s="136"/>
      <c r="H46" s="136">
        <f>'実質公債費比率（分子）の構造'!M$48</f>
        <v>60</v>
      </c>
      <c r="I46" s="136"/>
      <c r="J46" s="136"/>
      <c r="K46" s="136">
        <f>'実質公債費比率（分子）の構造'!N$48</f>
        <v>63</v>
      </c>
      <c r="L46" s="136"/>
      <c r="M46" s="136"/>
      <c r="N46" s="136">
        <f>'実質公債費比率（分子）の構造'!O$48</f>
        <v>70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833</v>
      </c>
      <c r="C49" s="136"/>
      <c r="D49" s="136"/>
      <c r="E49" s="136">
        <f>'実質公債費比率（分子）の構造'!L$45</f>
        <v>677</v>
      </c>
      <c r="F49" s="136"/>
      <c r="G49" s="136"/>
      <c r="H49" s="136">
        <f>'実質公債費比率（分子）の構造'!M$45</f>
        <v>630</v>
      </c>
      <c r="I49" s="136"/>
      <c r="J49" s="136"/>
      <c r="K49" s="136">
        <f>'実質公債費比率（分子）の構造'!N$45</f>
        <v>635</v>
      </c>
      <c r="L49" s="136"/>
      <c r="M49" s="136"/>
      <c r="N49" s="136">
        <f>'実質公債費比率（分子）の構造'!O$45</f>
        <v>566</v>
      </c>
      <c r="O49" s="136"/>
      <c r="P49" s="136"/>
    </row>
    <row r="50" spans="1:16" x14ac:dyDescent="0.15">
      <c r="A50" s="136" t="s">
        <v>59</v>
      </c>
      <c r="B50" s="136" t="e">
        <f>NA()</f>
        <v>#N/A</v>
      </c>
      <c r="C50" s="136">
        <f>IF(ISNUMBER('実質公債費比率（分子）の構造'!K$53),'実質公債費比率（分子）の構造'!K$53,NA())</f>
        <v>324</v>
      </c>
      <c r="D50" s="136" t="e">
        <f>NA()</f>
        <v>#N/A</v>
      </c>
      <c r="E50" s="136" t="e">
        <f>NA()</f>
        <v>#N/A</v>
      </c>
      <c r="F50" s="136">
        <f>IF(ISNUMBER('実質公債費比率（分子）の構造'!L$53),'実質公債費比率（分子）の構造'!L$53,NA())</f>
        <v>288</v>
      </c>
      <c r="G50" s="136" t="e">
        <f>NA()</f>
        <v>#N/A</v>
      </c>
      <c r="H50" s="136" t="e">
        <f>NA()</f>
        <v>#N/A</v>
      </c>
      <c r="I50" s="136">
        <f>IF(ISNUMBER('実質公債費比率（分子）の構造'!M$53),'実質公債費比率（分子）の構造'!M$53,NA())</f>
        <v>267</v>
      </c>
      <c r="J50" s="136" t="e">
        <f>NA()</f>
        <v>#N/A</v>
      </c>
      <c r="K50" s="136" t="e">
        <f>NA()</f>
        <v>#N/A</v>
      </c>
      <c r="L50" s="136">
        <f>IF(ISNUMBER('実質公債費比率（分子）の構造'!N$53),'実質公債費比率（分子）の構造'!N$53,NA())</f>
        <v>242</v>
      </c>
      <c r="M50" s="136" t="e">
        <f>NA()</f>
        <v>#N/A</v>
      </c>
      <c r="N50" s="136" t="e">
        <f>NA()</f>
        <v>#N/A</v>
      </c>
      <c r="O50" s="136">
        <f>IF(ISNUMBER('実質公債費比率（分子）の構造'!O$53),'実質公債費比率（分子）の構造'!O$53,NA())</f>
        <v>186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4253</v>
      </c>
      <c r="E56" s="135"/>
      <c r="F56" s="135"/>
      <c r="G56" s="135">
        <f>'将来負担比率（分子）の構造'!J$51</f>
        <v>4151</v>
      </c>
      <c r="H56" s="135"/>
      <c r="I56" s="135"/>
      <c r="J56" s="135">
        <f>'将来負担比率（分子）の構造'!K$51</f>
        <v>4101</v>
      </c>
      <c r="K56" s="135"/>
      <c r="L56" s="135"/>
      <c r="M56" s="135">
        <f>'将来負担比率（分子）の構造'!L$51</f>
        <v>4078</v>
      </c>
      <c r="N56" s="135"/>
      <c r="O56" s="135"/>
      <c r="P56" s="135">
        <f>'将来負担比率（分子）の構造'!M$51</f>
        <v>4004</v>
      </c>
    </row>
    <row r="57" spans="1:16" x14ac:dyDescent="0.15">
      <c r="A57" s="135" t="s">
        <v>35</v>
      </c>
      <c r="B57" s="135"/>
      <c r="C57" s="135"/>
      <c r="D57" s="135">
        <f>'将来負担比率（分子）の構造'!I$50</f>
        <v>135</v>
      </c>
      <c r="E57" s="135"/>
      <c r="F57" s="135"/>
      <c r="G57" s="135">
        <f>'将来負担比率（分子）の構造'!J$50</f>
        <v>120</v>
      </c>
      <c r="H57" s="135"/>
      <c r="I57" s="135"/>
      <c r="J57" s="135">
        <f>'将来負担比率（分子）の構造'!K$50</f>
        <v>116</v>
      </c>
      <c r="K57" s="135"/>
      <c r="L57" s="135"/>
      <c r="M57" s="135">
        <f>'将来負担比率（分子）の構造'!L$50</f>
        <v>110</v>
      </c>
      <c r="N57" s="135"/>
      <c r="O57" s="135"/>
      <c r="P57" s="135">
        <f>'将来負担比率（分子）の構造'!M$50</f>
        <v>106</v>
      </c>
    </row>
    <row r="58" spans="1:16" x14ac:dyDescent="0.15">
      <c r="A58" s="135" t="s">
        <v>34</v>
      </c>
      <c r="B58" s="135"/>
      <c r="C58" s="135"/>
      <c r="D58" s="135">
        <f>'将来負担比率（分子）の構造'!I$49</f>
        <v>417</v>
      </c>
      <c r="E58" s="135"/>
      <c r="F58" s="135"/>
      <c r="G58" s="135">
        <f>'将来負担比率（分子）の構造'!J$49</f>
        <v>472</v>
      </c>
      <c r="H58" s="135"/>
      <c r="I58" s="135"/>
      <c r="J58" s="135">
        <f>'将来負担比率（分子）の構造'!K$49</f>
        <v>443</v>
      </c>
      <c r="K58" s="135"/>
      <c r="L58" s="135"/>
      <c r="M58" s="135">
        <f>'将来負担比率（分子）の構造'!L$49</f>
        <v>349</v>
      </c>
      <c r="N58" s="135"/>
      <c r="O58" s="135"/>
      <c r="P58" s="135">
        <f>'将来負担比率（分子）の構造'!M$49</f>
        <v>433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18</v>
      </c>
      <c r="L59" s="135"/>
      <c r="M59" s="135"/>
      <c r="N59" s="135">
        <f>'将来負担比率（分子）の構造'!M$48</f>
        <v>15</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451</v>
      </c>
      <c r="C62" s="135"/>
      <c r="D62" s="135"/>
      <c r="E62" s="135">
        <f>'将来負担比率（分子）の構造'!J$45</f>
        <v>439</v>
      </c>
      <c r="F62" s="135"/>
      <c r="G62" s="135"/>
      <c r="H62" s="135">
        <f>'将来負担比率（分子）の構造'!K$45</f>
        <v>424</v>
      </c>
      <c r="I62" s="135"/>
      <c r="J62" s="135"/>
      <c r="K62" s="135">
        <f>'将来負担比率（分子）の構造'!L$45</f>
        <v>371</v>
      </c>
      <c r="L62" s="135"/>
      <c r="M62" s="135"/>
      <c r="N62" s="135">
        <f>'将来負担比率（分子）の構造'!M$45</f>
        <v>312</v>
      </c>
      <c r="O62" s="135"/>
      <c r="P62" s="135"/>
    </row>
    <row r="63" spans="1:16" x14ac:dyDescent="0.15">
      <c r="A63" s="135" t="s">
        <v>28</v>
      </c>
      <c r="B63" s="135">
        <f>'将来負担比率（分子）の構造'!I$44</f>
        <v>314</v>
      </c>
      <c r="C63" s="135"/>
      <c r="D63" s="135"/>
      <c r="E63" s="135">
        <f>'将来負担比率（分子）の構造'!J$44</f>
        <v>258</v>
      </c>
      <c r="F63" s="135"/>
      <c r="G63" s="135"/>
      <c r="H63" s="135">
        <f>'将来負担比率（分子）の構造'!K$44</f>
        <v>195</v>
      </c>
      <c r="I63" s="135"/>
      <c r="J63" s="135"/>
      <c r="K63" s="135">
        <f>'将来負担比率（分子）の構造'!L$44</f>
        <v>165</v>
      </c>
      <c r="L63" s="135"/>
      <c r="M63" s="135"/>
      <c r="N63" s="135">
        <f>'将来負担比率（分子）の構造'!M$44</f>
        <v>243</v>
      </c>
      <c r="O63" s="135"/>
      <c r="P63" s="135"/>
    </row>
    <row r="64" spans="1:16" x14ac:dyDescent="0.15">
      <c r="A64" s="135" t="s">
        <v>27</v>
      </c>
      <c r="B64" s="135">
        <f>'将来負担比率（分子）の構造'!I$43</f>
        <v>909</v>
      </c>
      <c r="C64" s="135"/>
      <c r="D64" s="135"/>
      <c r="E64" s="135">
        <f>'将来負担比率（分子）の構造'!J$43</f>
        <v>1197</v>
      </c>
      <c r="F64" s="135"/>
      <c r="G64" s="135"/>
      <c r="H64" s="135">
        <f>'将来負担比率（分子）の構造'!K$43</f>
        <v>1323</v>
      </c>
      <c r="I64" s="135"/>
      <c r="J64" s="135"/>
      <c r="K64" s="135">
        <f>'将来負担比率（分子）の構造'!L$43</f>
        <v>1385</v>
      </c>
      <c r="L64" s="135"/>
      <c r="M64" s="135"/>
      <c r="N64" s="135">
        <f>'将来負担比率（分子）の構造'!M$43</f>
        <v>1238</v>
      </c>
      <c r="O64" s="135"/>
      <c r="P64" s="135"/>
    </row>
    <row r="65" spans="1:16" x14ac:dyDescent="0.15">
      <c r="A65" s="135" t="s">
        <v>26</v>
      </c>
      <c r="B65" s="135">
        <f>'将来負担比率（分子）の構造'!I$42</f>
        <v>34</v>
      </c>
      <c r="C65" s="135"/>
      <c r="D65" s="135"/>
      <c r="E65" s="135">
        <f>'将来負担比率（分子）の構造'!J$42</f>
        <v>20</v>
      </c>
      <c r="F65" s="135"/>
      <c r="G65" s="135"/>
      <c r="H65" s="135">
        <f>'将来負担比率（分子）の構造'!K$42</f>
        <v>17</v>
      </c>
      <c r="I65" s="135"/>
      <c r="J65" s="135"/>
      <c r="K65" s="135">
        <f>'将来負担比率（分子）の構造'!L$42</f>
        <v>14</v>
      </c>
      <c r="L65" s="135"/>
      <c r="M65" s="135"/>
      <c r="N65" s="135">
        <f>'将来負担比率（分子）の構造'!M$42</f>
        <v>10</v>
      </c>
      <c r="O65" s="135"/>
      <c r="P65" s="135"/>
    </row>
    <row r="66" spans="1:16" x14ac:dyDescent="0.15">
      <c r="A66" s="135" t="s">
        <v>25</v>
      </c>
      <c r="B66" s="135">
        <f>'将来負担比率（分子）の構造'!I$41</f>
        <v>4522</v>
      </c>
      <c r="C66" s="135"/>
      <c r="D66" s="135"/>
      <c r="E66" s="135">
        <f>'将来負担比率（分子）の構造'!J$41</f>
        <v>4332</v>
      </c>
      <c r="F66" s="135"/>
      <c r="G66" s="135"/>
      <c r="H66" s="135">
        <f>'将来負担比率（分子）の構造'!K$41</f>
        <v>4240</v>
      </c>
      <c r="I66" s="135"/>
      <c r="J66" s="135"/>
      <c r="K66" s="135">
        <f>'将来負担比率（分子）の構造'!L$41</f>
        <v>4146</v>
      </c>
      <c r="L66" s="135"/>
      <c r="M66" s="135"/>
      <c r="N66" s="135">
        <f>'将来負担比率（分子）の構造'!M$41</f>
        <v>4118</v>
      </c>
      <c r="O66" s="135"/>
      <c r="P66" s="135"/>
    </row>
    <row r="67" spans="1:16" x14ac:dyDescent="0.15">
      <c r="A67" s="135" t="s">
        <v>63</v>
      </c>
      <c r="B67" s="135" t="e">
        <f>NA()</f>
        <v>#N/A</v>
      </c>
      <c r="C67" s="135">
        <f>IF(ISNUMBER('将来負担比率（分子）の構造'!I$52), IF('将来負担比率（分子）の構造'!I$52 &lt; 0, 0, '将来負担比率（分子）の構造'!I$52), NA())</f>
        <v>1426</v>
      </c>
      <c r="D67" s="135" t="e">
        <f>NA()</f>
        <v>#N/A</v>
      </c>
      <c r="E67" s="135" t="e">
        <f>NA()</f>
        <v>#N/A</v>
      </c>
      <c r="F67" s="135">
        <f>IF(ISNUMBER('将来負担比率（分子）の構造'!J$52), IF('将来負担比率（分子）の構造'!J$52 &lt; 0, 0, '将来負担比率（分子）の構造'!J$52), NA())</f>
        <v>1502</v>
      </c>
      <c r="G67" s="135" t="e">
        <f>NA()</f>
        <v>#N/A</v>
      </c>
      <c r="H67" s="135" t="e">
        <f>NA()</f>
        <v>#N/A</v>
      </c>
      <c r="I67" s="135">
        <f>IF(ISNUMBER('将来負担比率（分子）の構造'!K$52), IF('将来負担比率（分子）の構造'!K$52 &lt; 0, 0, '将来負担比率（分子）の構造'!K$52), NA())</f>
        <v>1538</v>
      </c>
      <c r="J67" s="135" t="e">
        <f>NA()</f>
        <v>#N/A</v>
      </c>
      <c r="K67" s="135" t="e">
        <f>NA()</f>
        <v>#N/A</v>
      </c>
      <c r="L67" s="135">
        <f>IF(ISNUMBER('将来負担比率（分子）の構造'!L$52), IF('将来負担比率（分子）の構造'!L$52 &lt; 0, 0, '将来負担比率（分子）の構造'!L$52), NA())</f>
        <v>1562</v>
      </c>
      <c r="M67" s="135" t="e">
        <f>NA()</f>
        <v>#N/A</v>
      </c>
      <c r="N67" s="135" t="e">
        <f>NA()</f>
        <v>#N/A</v>
      </c>
      <c r="O67" s="135">
        <f>IF(ISNUMBER('将来負担比率（分子）の構造'!M$52), IF('将来負担比率（分子）の構造'!M$52 &lt; 0, 0, '将来負担比率（分子）の構造'!M$52), NA())</f>
        <v>1393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212312</v>
      </c>
      <c r="S5" s="583"/>
      <c r="T5" s="583"/>
      <c r="U5" s="583"/>
      <c r="V5" s="583"/>
      <c r="W5" s="583"/>
      <c r="X5" s="583"/>
      <c r="Y5" s="584"/>
      <c r="Z5" s="585">
        <v>5.8</v>
      </c>
      <c r="AA5" s="585"/>
      <c r="AB5" s="585"/>
      <c r="AC5" s="585"/>
      <c r="AD5" s="586">
        <v>212312</v>
      </c>
      <c r="AE5" s="586"/>
      <c r="AF5" s="586"/>
      <c r="AG5" s="586"/>
      <c r="AH5" s="586"/>
      <c r="AI5" s="586"/>
      <c r="AJ5" s="586"/>
      <c r="AK5" s="586"/>
      <c r="AL5" s="587">
        <v>9.9</v>
      </c>
      <c r="AM5" s="588"/>
      <c r="AN5" s="588"/>
      <c r="AO5" s="589"/>
      <c r="AP5" s="579" t="s">
        <v>207</v>
      </c>
      <c r="AQ5" s="580"/>
      <c r="AR5" s="580"/>
      <c r="AS5" s="580"/>
      <c r="AT5" s="580"/>
      <c r="AU5" s="580"/>
      <c r="AV5" s="580"/>
      <c r="AW5" s="580"/>
      <c r="AX5" s="580"/>
      <c r="AY5" s="580"/>
      <c r="AZ5" s="580"/>
      <c r="BA5" s="580"/>
      <c r="BB5" s="580"/>
      <c r="BC5" s="580"/>
      <c r="BD5" s="580"/>
      <c r="BE5" s="580"/>
      <c r="BF5" s="581"/>
      <c r="BG5" s="593">
        <v>204016</v>
      </c>
      <c r="BH5" s="594"/>
      <c r="BI5" s="594"/>
      <c r="BJ5" s="594"/>
      <c r="BK5" s="594"/>
      <c r="BL5" s="594"/>
      <c r="BM5" s="594"/>
      <c r="BN5" s="595"/>
      <c r="BO5" s="596">
        <v>96.1</v>
      </c>
      <c r="BP5" s="596"/>
      <c r="BQ5" s="596"/>
      <c r="BR5" s="596"/>
      <c r="BS5" s="597">
        <v>1636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21009</v>
      </c>
      <c r="S6" s="594"/>
      <c r="T6" s="594"/>
      <c r="U6" s="594"/>
      <c r="V6" s="594"/>
      <c r="W6" s="594"/>
      <c r="X6" s="594"/>
      <c r="Y6" s="595"/>
      <c r="Z6" s="596">
        <v>0.6</v>
      </c>
      <c r="AA6" s="596"/>
      <c r="AB6" s="596"/>
      <c r="AC6" s="596"/>
      <c r="AD6" s="597">
        <v>21009</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204016</v>
      </c>
      <c r="BH6" s="594"/>
      <c r="BI6" s="594"/>
      <c r="BJ6" s="594"/>
      <c r="BK6" s="594"/>
      <c r="BL6" s="594"/>
      <c r="BM6" s="594"/>
      <c r="BN6" s="595"/>
      <c r="BO6" s="596">
        <v>96.1</v>
      </c>
      <c r="BP6" s="596"/>
      <c r="BQ6" s="596"/>
      <c r="BR6" s="596"/>
      <c r="BS6" s="597">
        <v>1636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46790</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46790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478</v>
      </c>
      <c r="S7" s="594"/>
      <c r="T7" s="594"/>
      <c r="U7" s="594"/>
      <c r="V7" s="594"/>
      <c r="W7" s="594"/>
      <c r="X7" s="594"/>
      <c r="Y7" s="595"/>
      <c r="Z7" s="596">
        <v>0</v>
      </c>
      <c r="AA7" s="596"/>
      <c r="AB7" s="596"/>
      <c r="AC7" s="596"/>
      <c r="AD7" s="597">
        <v>478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120782</v>
      </c>
      <c r="BH7" s="594"/>
      <c r="BI7" s="594"/>
      <c r="BJ7" s="594"/>
      <c r="BK7" s="594"/>
      <c r="BL7" s="594"/>
      <c r="BM7" s="594"/>
      <c r="BN7" s="595"/>
      <c r="BO7" s="596">
        <v>56.9</v>
      </c>
      <c r="BP7" s="596"/>
      <c r="BQ7" s="596"/>
      <c r="BR7" s="596"/>
      <c r="BS7" s="597">
        <v>1636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581407</v>
      </c>
      <c r="CS7" s="594"/>
      <c r="CT7" s="594"/>
      <c r="CU7" s="594"/>
      <c r="CV7" s="594"/>
      <c r="CW7" s="594"/>
      <c r="CX7" s="594"/>
      <c r="CY7" s="595"/>
      <c r="CZ7" s="596">
        <v>16.100000000000001</v>
      </c>
      <c r="DA7" s="596"/>
      <c r="DB7" s="596"/>
      <c r="DC7" s="596"/>
      <c r="DD7" s="602">
        <v>66099</v>
      </c>
      <c r="DE7" s="594"/>
      <c r="DF7" s="594"/>
      <c r="DG7" s="594"/>
      <c r="DH7" s="594"/>
      <c r="DI7" s="594"/>
      <c r="DJ7" s="594"/>
      <c r="DK7" s="594"/>
      <c r="DL7" s="594"/>
      <c r="DM7" s="594"/>
      <c r="DN7" s="594"/>
      <c r="DO7" s="594"/>
      <c r="DP7" s="595"/>
      <c r="DQ7" s="602">
        <v>413259</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945</v>
      </c>
      <c r="S8" s="594"/>
      <c r="T8" s="594"/>
      <c r="U8" s="594"/>
      <c r="V8" s="594"/>
      <c r="W8" s="594"/>
      <c r="X8" s="594"/>
      <c r="Y8" s="595"/>
      <c r="Z8" s="596">
        <v>0</v>
      </c>
      <c r="AA8" s="596"/>
      <c r="AB8" s="596"/>
      <c r="AC8" s="596"/>
      <c r="AD8" s="597">
        <v>945</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3974</v>
      </c>
      <c r="BH8" s="594"/>
      <c r="BI8" s="594"/>
      <c r="BJ8" s="594"/>
      <c r="BK8" s="594"/>
      <c r="BL8" s="594"/>
      <c r="BM8" s="594"/>
      <c r="BN8" s="595"/>
      <c r="BO8" s="596">
        <v>1.9</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400479</v>
      </c>
      <c r="CS8" s="594"/>
      <c r="CT8" s="594"/>
      <c r="CU8" s="594"/>
      <c r="CV8" s="594"/>
      <c r="CW8" s="594"/>
      <c r="CX8" s="594"/>
      <c r="CY8" s="595"/>
      <c r="CZ8" s="596">
        <v>11.1</v>
      </c>
      <c r="DA8" s="596"/>
      <c r="DB8" s="596"/>
      <c r="DC8" s="596"/>
      <c r="DD8" s="602" t="s">
        <v>214</v>
      </c>
      <c r="DE8" s="594"/>
      <c r="DF8" s="594"/>
      <c r="DG8" s="594"/>
      <c r="DH8" s="594"/>
      <c r="DI8" s="594"/>
      <c r="DJ8" s="594"/>
      <c r="DK8" s="594"/>
      <c r="DL8" s="594"/>
      <c r="DM8" s="594"/>
      <c r="DN8" s="594"/>
      <c r="DO8" s="594"/>
      <c r="DP8" s="595"/>
      <c r="DQ8" s="602">
        <v>268735</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784</v>
      </c>
      <c r="S9" s="594"/>
      <c r="T9" s="594"/>
      <c r="U9" s="594"/>
      <c r="V9" s="594"/>
      <c r="W9" s="594"/>
      <c r="X9" s="594"/>
      <c r="Y9" s="595"/>
      <c r="Z9" s="596">
        <v>0</v>
      </c>
      <c r="AA9" s="596"/>
      <c r="AB9" s="596"/>
      <c r="AC9" s="596"/>
      <c r="AD9" s="597">
        <v>784</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107232</v>
      </c>
      <c r="BH9" s="594"/>
      <c r="BI9" s="594"/>
      <c r="BJ9" s="594"/>
      <c r="BK9" s="594"/>
      <c r="BL9" s="594"/>
      <c r="BM9" s="594"/>
      <c r="BN9" s="595"/>
      <c r="BO9" s="596">
        <v>50.5</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681203</v>
      </c>
      <c r="CS9" s="594"/>
      <c r="CT9" s="594"/>
      <c r="CU9" s="594"/>
      <c r="CV9" s="594"/>
      <c r="CW9" s="594"/>
      <c r="CX9" s="594"/>
      <c r="CY9" s="595"/>
      <c r="CZ9" s="596">
        <v>18.899999999999999</v>
      </c>
      <c r="DA9" s="596"/>
      <c r="DB9" s="596"/>
      <c r="DC9" s="596"/>
      <c r="DD9" s="602">
        <v>7668</v>
      </c>
      <c r="DE9" s="594"/>
      <c r="DF9" s="594"/>
      <c r="DG9" s="594"/>
      <c r="DH9" s="594"/>
      <c r="DI9" s="594"/>
      <c r="DJ9" s="594"/>
      <c r="DK9" s="594"/>
      <c r="DL9" s="594"/>
      <c r="DM9" s="594"/>
      <c r="DN9" s="594"/>
      <c r="DO9" s="594"/>
      <c r="DP9" s="595"/>
      <c r="DQ9" s="602">
        <v>567219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52113</v>
      </c>
      <c r="S10" s="594"/>
      <c r="T10" s="594"/>
      <c r="U10" s="594"/>
      <c r="V10" s="594"/>
      <c r="W10" s="594"/>
      <c r="X10" s="594"/>
      <c r="Y10" s="595"/>
      <c r="Z10" s="596">
        <v>1.4</v>
      </c>
      <c r="AA10" s="596"/>
      <c r="AB10" s="596"/>
      <c r="AC10" s="596"/>
      <c r="AD10" s="597">
        <v>52113</v>
      </c>
      <c r="AE10" s="597"/>
      <c r="AF10" s="597"/>
      <c r="AG10" s="597"/>
      <c r="AH10" s="597"/>
      <c r="AI10" s="597"/>
      <c r="AJ10" s="597"/>
      <c r="AK10" s="597"/>
      <c r="AL10" s="598">
        <v>2.4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5980</v>
      </c>
      <c r="BH10" s="594"/>
      <c r="BI10" s="594"/>
      <c r="BJ10" s="594"/>
      <c r="BK10" s="594"/>
      <c r="BL10" s="594"/>
      <c r="BM10" s="594"/>
      <c r="BN10" s="595"/>
      <c r="BO10" s="596">
        <v>2.8</v>
      </c>
      <c r="BP10" s="596"/>
      <c r="BQ10" s="596"/>
      <c r="BR10" s="596"/>
      <c r="BS10" s="602">
        <v>997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3596</v>
      </c>
      <c r="BH11" s="594"/>
      <c r="BI11" s="594"/>
      <c r="BJ11" s="594"/>
      <c r="BK11" s="594"/>
      <c r="BL11" s="594"/>
      <c r="BM11" s="594"/>
      <c r="BN11" s="595"/>
      <c r="BO11" s="596">
        <v>1.7</v>
      </c>
      <c r="BP11" s="596"/>
      <c r="BQ11" s="596"/>
      <c r="BR11" s="596"/>
      <c r="BS11" s="602">
        <v>639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196970</v>
      </c>
      <c r="CS11" s="594"/>
      <c r="CT11" s="594"/>
      <c r="CU11" s="594"/>
      <c r="CV11" s="594"/>
      <c r="CW11" s="594"/>
      <c r="CX11" s="594"/>
      <c r="CY11" s="595"/>
      <c r="CZ11" s="596">
        <v>5.5</v>
      </c>
      <c r="DA11" s="596"/>
      <c r="DB11" s="596"/>
      <c r="DC11" s="596"/>
      <c r="DD11" s="602">
        <v>70967</v>
      </c>
      <c r="DE11" s="594"/>
      <c r="DF11" s="594"/>
      <c r="DG11" s="594"/>
      <c r="DH11" s="594"/>
      <c r="DI11" s="594"/>
      <c r="DJ11" s="594"/>
      <c r="DK11" s="594"/>
      <c r="DL11" s="594"/>
      <c r="DM11" s="594"/>
      <c r="DN11" s="594"/>
      <c r="DO11" s="594"/>
      <c r="DP11" s="595"/>
      <c r="DQ11" s="602">
        <v>89048</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55316</v>
      </c>
      <c r="BH12" s="594"/>
      <c r="BI12" s="594"/>
      <c r="BJ12" s="594"/>
      <c r="BK12" s="594"/>
      <c r="BL12" s="594"/>
      <c r="BM12" s="594"/>
      <c r="BN12" s="595"/>
      <c r="BO12" s="596">
        <v>26.1</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131056</v>
      </c>
      <c r="CS12" s="594"/>
      <c r="CT12" s="594"/>
      <c r="CU12" s="594"/>
      <c r="CV12" s="594"/>
      <c r="CW12" s="594"/>
      <c r="CX12" s="594"/>
      <c r="CY12" s="595"/>
      <c r="CZ12" s="596">
        <v>3.6</v>
      </c>
      <c r="DA12" s="596"/>
      <c r="DB12" s="596"/>
      <c r="DC12" s="596"/>
      <c r="DD12" s="602">
        <v>1436</v>
      </c>
      <c r="DE12" s="594"/>
      <c r="DF12" s="594"/>
      <c r="DG12" s="594"/>
      <c r="DH12" s="594"/>
      <c r="DI12" s="594"/>
      <c r="DJ12" s="594"/>
      <c r="DK12" s="594"/>
      <c r="DL12" s="594"/>
      <c r="DM12" s="594"/>
      <c r="DN12" s="594"/>
      <c r="DO12" s="594"/>
      <c r="DP12" s="595"/>
      <c r="DQ12" s="602">
        <v>57433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3251</v>
      </c>
      <c r="S13" s="594"/>
      <c r="T13" s="594"/>
      <c r="U13" s="594"/>
      <c r="V13" s="594"/>
      <c r="W13" s="594"/>
      <c r="X13" s="594"/>
      <c r="Y13" s="595"/>
      <c r="Z13" s="596">
        <v>0.1</v>
      </c>
      <c r="AA13" s="596"/>
      <c r="AB13" s="596"/>
      <c r="AC13" s="596"/>
      <c r="AD13" s="597">
        <v>3251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54025</v>
      </c>
      <c r="BH13" s="594"/>
      <c r="BI13" s="594"/>
      <c r="BJ13" s="594"/>
      <c r="BK13" s="594"/>
      <c r="BL13" s="594"/>
      <c r="BM13" s="594"/>
      <c r="BN13" s="595"/>
      <c r="BO13" s="596">
        <v>25.4</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333531</v>
      </c>
      <c r="CS13" s="594"/>
      <c r="CT13" s="594"/>
      <c r="CU13" s="594"/>
      <c r="CV13" s="594"/>
      <c r="CW13" s="594"/>
      <c r="CX13" s="594"/>
      <c r="CY13" s="595"/>
      <c r="CZ13" s="596">
        <v>9.1999999999999993</v>
      </c>
      <c r="DA13" s="596"/>
      <c r="DB13" s="596"/>
      <c r="DC13" s="596"/>
      <c r="DD13" s="602">
        <v>167066</v>
      </c>
      <c r="DE13" s="594"/>
      <c r="DF13" s="594"/>
      <c r="DG13" s="594"/>
      <c r="DH13" s="594"/>
      <c r="DI13" s="594"/>
      <c r="DJ13" s="594"/>
      <c r="DK13" s="594"/>
      <c r="DL13" s="594"/>
      <c r="DM13" s="594"/>
      <c r="DN13" s="594"/>
      <c r="DO13" s="594"/>
      <c r="DP13" s="595"/>
      <c r="DQ13" s="602">
        <v>156772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5260</v>
      </c>
      <c r="BH14" s="594"/>
      <c r="BI14" s="594"/>
      <c r="BJ14" s="594"/>
      <c r="BK14" s="594"/>
      <c r="BL14" s="594"/>
      <c r="BM14" s="594"/>
      <c r="BN14" s="595"/>
      <c r="BO14" s="596">
        <v>2.5</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157764</v>
      </c>
      <c r="CS14" s="594"/>
      <c r="CT14" s="594"/>
      <c r="CU14" s="594"/>
      <c r="CV14" s="594"/>
      <c r="CW14" s="594"/>
      <c r="CX14" s="594"/>
      <c r="CY14" s="595"/>
      <c r="CZ14" s="596">
        <v>4.4000000000000004</v>
      </c>
      <c r="DA14" s="596"/>
      <c r="DB14" s="596"/>
      <c r="DC14" s="596"/>
      <c r="DD14" s="602" t="s">
        <v>109</v>
      </c>
      <c r="DE14" s="594"/>
      <c r="DF14" s="594"/>
      <c r="DG14" s="594"/>
      <c r="DH14" s="594"/>
      <c r="DI14" s="594"/>
      <c r="DJ14" s="594"/>
      <c r="DK14" s="594"/>
      <c r="DL14" s="594"/>
      <c r="DM14" s="594"/>
      <c r="DN14" s="594"/>
      <c r="DO14" s="594"/>
      <c r="DP14" s="595"/>
      <c r="DQ14" s="602">
        <v>148564</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129</v>
      </c>
      <c r="S15" s="594"/>
      <c r="T15" s="594"/>
      <c r="U15" s="594"/>
      <c r="V15" s="594"/>
      <c r="W15" s="594"/>
      <c r="X15" s="594"/>
      <c r="Y15" s="595"/>
      <c r="Z15" s="596">
        <v>0</v>
      </c>
      <c r="AA15" s="596"/>
      <c r="AB15" s="596"/>
      <c r="AC15" s="596"/>
      <c r="AD15" s="597">
        <v>129</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22658</v>
      </c>
      <c r="BH15" s="594"/>
      <c r="BI15" s="594"/>
      <c r="BJ15" s="594"/>
      <c r="BK15" s="594"/>
      <c r="BL15" s="594"/>
      <c r="BM15" s="594"/>
      <c r="BN15" s="595"/>
      <c r="BO15" s="596">
        <v>10.7</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518259</v>
      </c>
      <c r="CS15" s="594"/>
      <c r="CT15" s="594"/>
      <c r="CU15" s="594"/>
      <c r="CV15" s="594"/>
      <c r="CW15" s="594"/>
      <c r="CX15" s="594"/>
      <c r="CY15" s="595"/>
      <c r="CZ15" s="596">
        <v>14.3</v>
      </c>
      <c r="DA15" s="596"/>
      <c r="DB15" s="596"/>
      <c r="DC15" s="596"/>
      <c r="DD15" s="602">
        <v>253234</v>
      </c>
      <c r="DE15" s="594"/>
      <c r="DF15" s="594"/>
      <c r="DG15" s="594"/>
      <c r="DH15" s="594"/>
      <c r="DI15" s="594"/>
      <c r="DJ15" s="594"/>
      <c r="DK15" s="594"/>
      <c r="DL15" s="594"/>
      <c r="DM15" s="594"/>
      <c r="DN15" s="594"/>
      <c r="DO15" s="594"/>
      <c r="DP15" s="595"/>
      <c r="DQ15" s="602">
        <v>263022</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2116556</v>
      </c>
      <c r="S16" s="594"/>
      <c r="T16" s="594"/>
      <c r="U16" s="594"/>
      <c r="V16" s="594"/>
      <c r="W16" s="594"/>
      <c r="X16" s="594"/>
      <c r="Y16" s="595"/>
      <c r="Z16" s="596">
        <v>57.5</v>
      </c>
      <c r="AA16" s="596"/>
      <c r="AB16" s="596"/>
      <c r="AC16" s="596"/>
      <c r="AD16" s="597">
        <v>1810442</v>
      </c>
      <c r="AE16" s="597"/>
      <c r="AF16" s="597"/>
      <c r="AG16" s="597"/>
      <c r="AH16" s="597"/>
      <c r="AI16" s="597"/>
      <c r="AJ16" s="597"/>
      <c r="AK16" s="597"/>
      <c r="AL16" s="598">
        <v>84.6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1810442</v>
      </c>
      <c r="S17" s="594"/>
      <c r="T17" s="594"/>
      <c r="U17" s="594"/>
      <c r="V17" s="594"/>
      <c r="W17" s="594"/>
      <c r="X17" s="594"/>
      <c r="Y17" s="595"/>
      <c r="Z17" s="596">
        <v>49.2</v>
      </c>
      <c r="AA17" s="596"/>
      <c r="AB17" s="596"/>
      <c r="AC17" s="596"/>
      <c r="AD17" s="597">
        <v>1810442</v>
      </c>
      <c r="AE17" s="597"/>
      <c r="AF17" s="597"/>
      <c r="AG17" s="597"/>
      <c r="AH17" s="597"/>
      <c r="AI17" s="597"/>
      <c r="AJ17" s="597"/>
      <c r="AK17" s="597"/>
      <c r="AL17" s="598">
        <v>84.6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565705</v>
      </c>
      <c r="CS17" s="594"/>
      <c r="CT17" s="594"/>
      <c r="CU17" s="594"/>
      <c r="CV17" s="594"/>
      <c r="CW17" s="594"/>
      <c r="CX17" s="594"/>
      <c r="CY17" s="595"/>
      <c r="CZ17" s="596">
        <v>15.7</v>
      </c>
      <c r="DA17" s="596"/>
      <c r="DB17" s="596"/>
      <c r="DC17" s="596"/>
      <c r="DD17" s="602" t="s">
        <v>109</v>
      </c>
      <c r="DE17" s="594"/>
      <c r="DF17" s="594"/>
      <c r="DG17" s="594"/>
      <c r="DH17" s="594"/>
      <c r="DI17" s="594"/>
      <c r="DJ17" s="594"/>
      <c r="DK17" s="594"/>
      <c r="DL17" s="594"/>
      <c r="DM17" s="594"/>
      <c r="DN17" s="594"/>
      <c r="DO17" s="594"/>
      <c r="DP17" s="595"/>
      <c r="DQ17" s="602">
        <v>549881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306112</v>
      </c>
      <c r="S18" s="594"/>
      <c r="T18" s="594"/>
      <c r="U18" s="594"/>
      <c r="V18" s="594"/>
      <c r="W18" s="594"/>
      <c r="X18" s="594"/>
      <c r="Y18" s="595"/>
      <c r="Z18" s="596">
        <v>8.3000000000000007</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480</v>
      </c>
      <c r="CS18" s="594"/>
      <c r="CT18" s="594"/>
      <c r="CU18" s="594"/>
      <c r="CV18" s="594"/>
      <c r="CW18" s="594"/>
      <c r="CX18" s="594"/>
      <c r="CY18" s="595"/>
      <c r="CZ18" s="596">
        <v>0</v>
      </c>
      <c r="DA18" s="596"/>
      <c r="DB18" s="596"/>
      <c r="DC18" s="596"/>
      <c r="DD18" s="602">
        <v>480</v>
      </c>
      <c r="DE18" s="594"/>
      <c r="DF18" s="594"/>
      <c r="DG18" s="594"/>
      <c r="DH18" s="594"/>
      <c r="DI18" s="594"/>
      <c r="DJ18" s="594"/>
      <c r="DK18" s="594"/>
      <c r="DL18" s="594"/>
      <c r="DM18" s="594"/>
      <c r="DN18" s="594"/>
      <c r="DO18" s="594"/>
      <c r="DP18" s="595"/>
      <c r="DQ18" s="602">
        <v>480</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8296</v>
      </c>
      <c r="BH19" s="594"/>
      <c r="BI19" s="594"/>
      <c r="BJ19" s="594"/>
      <c r="BK19" s="594"/>
      <c r="BL19" s="594"/>
      <c r="BM19" s="594"/>
      <c r="BN19" s="595"/>
      <c r="BO19" s="596">
        <v>3.9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2407577</v>
      </c>
      <c r="S20" s="594"/>
      <c r="T20" s="594"/>
      <c r="U20" s="594"/>
      <c r="V20" s="594"/>
      <c r="W20" s="594"/>
      <c r="X20" s="594"/>
      <c r="Y20" s="595"/>
      <c r="Z20" s="596">
        <v>65.400000000000006</v>
      </c>
      <c r="AA20" s="596"/>
      <c r="AB20" s="596"/>
      <c r="AC20" s="596"/>
      <c r="AD20" s="597">
        <v>2101463</v>
      </c>
      <c r="AE20" s="597"/>
      <c r="AF20" s="597"/>
      <c r="AG20" s="597"/>
      <c r="AH20" s="597"/>
      <c r="AI20" s="597"/>
      <c r="AJ20" s="597"/>
      <c r="AK20" s="597"/>
      <c r="AL20" s="598">
        <v>98.2</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8296</v>
      </c>
      <c r="BH20" s="594"/>
      <c r="BI20" s="594"/>
      <c r="BJ20" s="594"/>
      <c r="BK20" s="594"/>
      <c r="BL20" s="594"/>
      <c r="BM20" s="594"/>
      <c r="BN20" s="595"/>
      <c r="BO20" s="596">
        <v>3.9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3613644</v>
      </c>
      <c r="CS20" s="594"/>
      <c r="CT20" s="594"/>
      <c r="CU20" s="594"/>
      <c r="CV20" s="594"/>
      <c r="CW20" s="594"/>
      <c r="CX20" s="594"/>
      <c r="CY20" s="595"/>
      <c r="CZ20" s="596">
        <v>100</v>
      </c>
      <c r="DA20" s="596"/>
      <c r="DB20" s="596"/>
      <c r="DC20" s="596"/>
      <c r="DD20" s="602">
        <v>566950</v>
      </c>
      <c r="DE20" s="594"/>
      <c r="DF20" s="594"/>
      <c r="DG20" s="594"/>
      <c r="DH20" s="594"/>
      <c r="DI20" s="594"/>
      <c r="DJ20" s="594"/>
      <c r="DK20" s="594"/>
      <c r="DL20" s="594"/>
      <c r="DM20" s="594"/>
      <c r="DN20" s="594"/>
      <c r="DO20" s="594"/>
      <c r="DP20" s="595"/>
      <c r="DQ20" s="602">
        <v>2561203</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8296</v>
      </c>
      <c r="BH21" s="594"/>
      <c r="BI21" s="594"/>
      <c r="BJ21" s="594"/>
      <c r="BK21" s="594"/>
      <c r="BL21" s="594"/>
      <c r="BM21" s="594"/>
      <c r="BN21" s="595"/>
      <c r="BO21" s="596">
        <v>3.9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10642</v>
      </c>
      <c r="S22" s="594"/>
      <c r="T22" s="594"/>
      <c r="U22" s="594"/>
      <c r="V22" s="594"/>
      <c r="W22" s="594"/>
      <c r="X22" s="594"/>
      <c r="Y22" s="595"/>
      <c r="Z22" s="596">
        <v>0.3</v>
      </c>
      <c r="AA22" s="596"/>
      <c r="AB22" s="596"/>
      <c r="AC22" s="596"/>
      <c r="AD22" s="597">
        <v>8961</v>
      </c>
      <c r="AE22" s="597"/>
      <c r="AF22" s="597"/>
      <c r="AG22" s="597"/>
      <c r="AH22" s="597"/>
      <c r="AI22" s="597"/>
      <c r="AJ22" s="597"/>
      <c r="AK22" s="597"/>
      <c r="AL22" s="598">
        <v>0.4</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104990</v>
      </c>
      <c r="S23" s="594"/>
      <c r="T23" s="594"/>
      <c r="U23" s="594"/>
      <c r="V23" s="594"/>
      <c r="W23" s="594"/>
      <c r="X23" s="594"/>
      <c r="Y23" s="595"/>
      <c r="Z23" s="596">
        <v>2.9</v>
      </c>
      <c r="AA23" s="596"/>
      <c r="AB23" s="596"/>
      <c r="AC23" s="596"/>
      <c r="AD23" s="597">
        <v>29706</v>
      </c>
      <c r="AE23" s="597"/>
      <c r="AF23" s="597"/>
      <c r="AG23" s="597"/>
      <c r="AH23" s="597"/>
      <c r="AI23" s="597"/>
      <c r="AJ23" s="597"/>
      <c r="AK23" s="597"/>
      <c r="AL23" s="598">
        <v>1.4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3532</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1137631</v>
      </c>
      <c r="CS24" s="583"/>
      <c r="CT24" s="583"/>
      <c r="CU24" s="583"/>
      <c r="CV24" s="583"/>
      <c r="CW24" s="583"/>
      <c r="CX24" s="583"/>
      <c r="CY24" s="584"/>
      <c r="CZ24" s="624">
        <v>31.5</v>
      </c>
      <c r="DA24" s="625"/>
      <c r="DB24" s="625"/>
      <c r="DC24" s="626"/>
      <c r="DD24" s="623">
        <v>1030143</v>
      </c>
      <c r="DE24" s="583"/>
      <c r="DF24" s="583"/>
      <c r="DG24" s="583"/>
      <c r="DH24" s="583"/>
      <c r="DI24" s="583"/>
      <c r="DJ24" s="583"/>
      <c r="DK24" s="584"/>
      <c r="DL24" s="623">
        <v>1020425</v>
      </c>
      <c r="DM24" s="583"/>
      <c r="DN24" s="583"/>
      <c r="DO24" s="583"/>
      <c r="DP24" s="583"/>
      <c r="DQ24" s="583"/>
      <c r="DR24" s="583"/>
      <c r="DS24" s="583"/>
      <c r="DT24" s="583"/>
      <c r="DU24" s="583"/>
      <c r="DV24" s="584"/>
      <c r="DW24" s="587">
        <v>45.5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336079</v>
      </c>
      <c r="S25" s="594"/>
      <c r="T25" s="594"/>
      <c r="U25" s="594"/>
      <c r="V25" s="594"/>
      <c r="W25" s="594"/>
      <c r="X25" s="594"/>
      <c r="Y25" s="595"/>
      <c r="Z25" s="596">
        <v>9.1</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470273</v>
      </c>
      <c r="CS25" s="619"/>
      <c r="CT25" s="619"/>
      <c r="CU25" s="619"/>
      <c r="CV25" s="619"/>
      <c r="CW25" s="619"/>
      <c r="CX25" s="619"/>
      <c r="CY25" s="620"/>
      <c r="CZ25" s="627">
        <v>13</v>
      </c>
      <c r="DA25" s="628"/>
      <c r="DB25" s="628"/>
      <c r="DC25" s="629"/>
      <c r="DD25" s="602">
        <v>460551</v>
      </c>
      <c r="DE25" s="619"/>
      <c r="DF25" s="619"/>
      <c r="DG25" s="619"/>
      <c r="DH25" s="619"/>
      <c r="DI25" s="619"/>
      <c r="DJ25" s="619"/>
      <c r="DK25" s="620"/>
      <c r="DL25" s="602">
        <v>452697</v>
      </c>
      <c r="DM25" s="619"/>
      <c r="DN25" s="619"/>
      <c r="DO25" s="619"/>
      <c r="DP25" s="619"/>
      <c r="DQ25" s="619"/>
      <c r="DR25" s="619"/>
      <c r="DS25" s="619"/>
      <c r="DT25" s="619"/>
      <c r="DU25" s="619"/>
      <c r="DV25" s="620"/>
      <c r="DW25" s="598">
        <v>20.2</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286905</v>
      </c>
      <c r="CS26" s="594"/>
      <c r="CT26" s="594"/>
      <c r="CU26" s="594"/>
      <c r="CV26" s="594"/>
      <c r="CW26" s="594"/>
      <c r="CX26" s="594"/>
      <c r="CY26" s="595"/>
      <c r="CZ26" s="627">
        <v>7.9</v>
      </c>
      <c r="DA26" s="628"/>
      <c r="DB26" s="628"/>
      <c r="DC26" s="629"/>
      <c r="DD26" s="602">
        <v>280839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101381</v>
      </c>
      <c r="S27" s="594"/>
      <c r="T27" s="594"/>
      <c r="U27" s="594"/>
      <c r="V27" s="594"/>
      <c r="W27" s="594"/>
      <c r="X27" s="594"/>
      <c r="Y27" s="595"/>
      <c r="Z27" s="596">
        <v>2.8</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212312</v>
      </c>
      <c r="BH27" s="594"/>
      <c r="BI27" s="594"/>
      <c r="BJ27" s="594"/>
      <c r="BK27" s="594"/>
      <c r="BL27" s="594"/>
      <c r="BM27" s="594"/>
      <c r="BN27" s="595"/>
      <c r="BO27" s="596">
        <v>100</v>
      </c>
      <c r="BP27" s="596"/>
      <c r="BQ27" s="596"/>
      <c r="BR27" s="596"/>
      <c r="BS27" s="602">
        <v>1636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101653</v>
      </c>
      <c r="CS27" s="619"/>
      <c r="CT27" s="619"/>
      <c r="CU27" s="619"/>
      <c r="CV27" s="619"/>
      <c r="CW27" s="619"/>
      <c r="CX27" s="619"/>
      <c r="CY27" s="620"/>
      <c r="CZ27" s="627">
        <v>2.8</v>
      </c>
      <c r="DA27" s="628"/>
      <c r="DB27" s="628"/>
      <c r="DC27" s="629"/>
      <c r="DD27" s="602">
        <v>19711</v>
      </c>
      <c r="DE27" s="619"/>
      <c r="DF27" s="619"/>
      <c r="DG27" s="619"/>
      <c r="DH27" s="619"/>
      <c r="DI27" s="619"/>
      <c r="DJ27" s="619"/>
      <c r="DK27" s="620"/>
      <c r="DL27" s="602">
        <v>17847</v>
      </c>
      <c r="DM27" s="619"/>
      <c r="DN27" s="619"/>
      <c r="DO27" s="619"/>
      <c r="DP27" s="619"/>
      <c r="DQ27" s="619"/>
      <c r="DR27" s="619"/>
      <c r="DS27" s="619"/>
      <c r="DT27" s="619"/>
      <c r="DU27" s="619"/>
      <c r="DV27" s="620"/>
      <c r="DW27" s="598">
        <v>0.8</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16643</v>
      </c>
      <c r="S28" s="594"/>
      <c r="T28" s="594"/>
      <c r="U28" s="594"/>
      <c r="V28" s="594"/>
      <c r="W28" s="594"/>
      <c r="X28" s="594"/>
      <c r="Y28" s="595"/>
      <c r="Z28" s="596">
        <v>0.5</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565705</v>
      </c>
      <c r="CS28" s="594"/>
      <c r="CT28" s="594"/>
      <c r="CU28" s="594"/>
      <c r="CV28" s="594"/>
      <c r="CW28" s="594"/>
      <c r="CX28" s="594"/>
      <c r="CY28" s="595"/>
      <c r="CZ28" s="627">
        <v>15.7</v>
      </c>
      <c r="DA28" s="628"/>
      <c r="DB28" s="628"/>
      <c r="DC28" s="629"/>
      <c r="DD28" s="602">
        <v>549881</v>
      </c>
      <c r="DE28" s="594"/>
      <c r="DF28" s="594"/>
      <c r="DG28" s="594"/>
      <c r="DH28" s="594"/>
      <c r="DI28" s="594"/>
      <c r="DJ28" s="594"/>
      <c r="DK28" s="595"/>
      <c r="DL28" s="602">
        <v>549881</v>
      </c>
      <c r="DM28" s="594"/>
      <c r="DN28" s="594"/>
      <c r="DO28" s="594"/>
      <c r="DP28" s="594"/>
      <c r="DQ28" s="594"/>
      <c r="DR28" s="594"/>
      <c r="DS28" s="594"/>
      <c r="DT28" s="594"/>
      <c r="DU28" s="594"/>
      <c r="DV28" s="595"/>
      <c r="DW28" s="598">
        <v>24.5</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7136</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565525</v>
      </c>
      <c r="CS29" s="619"/>
      <c r="CT29" s="619"/>
      <c r="CU29" s="619"/>
      <c r="CV29" s="619"/>
      <c r="CW29" s="619"/>
      <c r="CX29" s="619"/>
      <c r="CY29" s="620"/>
      <c r="CZ29" s="627">
        <v>15.6</v>
      </c>
      <c r="DA29" s="628"/>
      <c r="DB29" s="628"/>
      <c r="DC29" s="629"/>
      <c r="DD29" s="602">
        <v>549701</v>
      </c>
      <c r="DE29" s="619"/>
      <c r="DF29" s="619"/>
      <c r="DG29" s="619"/>
      <c r="DH29" s="619"/>
      <c r="DI29" s="619"/>
      <c r="DJ29" s="619"/>
      <c r="DK29" s="620"/>
      <c r="DL29" s="602">
        <v>549701</v>
      </c>
      <c r="DM29" s="619"/>
      <c r="DN29" s="619"/>
      <c r="DO29" s="619"/>
      <c r="DP29" s="619"/>
      <c r="DQ29" s="619"/>
      <c r="DR29" s="619"/>
      <c r="DS29" s="619"/>
      <c r="DT29" s="619"/>
      <c r="DU29" s="619"/>
      <c r="DV29" s="620"/>
      <c r="DW29" s="598">
        <v>24.5</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68012</v>
      </c>
      <c r="S30" s="594"/>
      <c r="T30" s="594"/>
      <c r="U30" s="594"/>
      <c r="V30" s="594"/>
      <c r="W30" s="594"/>
      <c r="X30" s="594"/>
      <c r="Y30" s="595"/>
      <c r="Z30" s="596">
        <v>1.8</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92.4</v>
      </c>
      <c r="BN30" s="652"/>
      <c r="BO30" s="652"/>
      <c r="BP30" s="652"/>
      <c r="BQ30" s="653"/>
      <c r="BR30" s="651">
        <v>98.7</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522352</v>
      </c>
      <c r="CS30" s="594"/>
      <c r="CT30" s="594"/>
      <c r="CU30" s="594"/>
      <c r="CV30" s="594"/>
      <c r="CW30" s="594"/>
      <c r="CX30" s="594"/>
      <c r="CY30" s="595"/>
      <c r="CZ30" s="627">
        <v>14.5</v>
      </c>
      <c r="DA30" s="628"/>
      <c r="DB30" s="628"/>
      <c r="DC30" s="629"/>
      <c r="DD30" s="602">
        <v>507963</v>
      </c>
      <c r="DE30" s="594"/>
      <c r="DF30" s="594"/>
      <c r="DG30" s="594"/>
      <c r="DH30" s="594"/>
      <c r="DI30" s="594"/>
      <c r="DJ30" s="594"/>
      <c r="DK30" s="595"/>
      <c r="DL30" s="602">
        <v>507963</v>
      </c>
      <c r="DM30" s="594"/>
      <c r="DN30" s="594"/>
      <c r="DO30" s="594"/>
      <c r="DP30" s="594"/>
      <c r="DQ30" s="594"/>
      <c r="DR30" s="594"/>
      <c r="DS30" s="594"/>
      <c r="DT30" s="594"/>
      <c r="DU30" s="594"/>
      <c r="DV30" s="595"/>
      <c r="DW30" s="598">
        <v>22.7</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60882</v>
      </c>
      <c r="S31" s="594"/>
      <c r="T31" s="594"/>
      <c r="U31" s="594"/>
      <c r="V31" s="594"/>
      <c r="W31" s="594"/>
      <c r="X31" s="594"/>
      <c r="Y31" s="595"/>
      <c r="Z31" s="596">
        <v>1.7</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97.8</v>
      </c>
      <c r="BH31" s="619"/>
      <c r="BI31" s="619"/>
      <c r="BJ31" s="619"/>
      <c r="BK31" s="619"/>
      <c r="BL31" s="619"/>
      <c r="BM31" s="599">
        <v>90.9</v>
      </c>
      <c r="BN31" s="649"/>
      <c r="BO31" s="649"/>
      <c r="BP31" s="649"/>
      <c r="BQ31" s="650"/>
      <c r="BR31" s="648">
        <v>98.4</v>
      </c>
      <c r="BS31" s="619"/>
      <c r="BT31" s="619"/>
      <c r="BU31" s="619"/>
      <c r="BV31" s="619"/>
      <c r="BW31" s="619"/>
      <c r="BX31" s="599">
        <v>91.6</v>
      </c>
      <c r="BY31" s="649"/>
      <c r="BZ31" s="649"/>
      <c r="CA31" s="649"/>
      <c r="CB31" s="650"/>
      <c r="CD31" s="656"/>
      <c r="CE31" s="657"/>
      <c r="CF31" s="607" t="s">
        <v>295</v>
      </c>
      <c r="CG31" s="608"/>
      <c r="CH31" s="608"/>
      <c r="CI31" s="608"/>
      <c r="CJ31" s="608"/>
      <c r="CK31" s="608"/>
      <c r="CL31" s="608"/>
      <c r="CM31" s="608"/>
      <c r="CN31" s="608"/>
      <c r="CO31" s="608"/>
      <c r="CP31" s="608"/>
      <c r="CQ31" s="609"/>
      <c r="CR31" s="593">
        <v>43173</v>
      </c>
      <c r="CS31" s="619"/>
      <c r="CT31" s="619"/>
      <c r="CU31" s="619"/>
      <c r="CV31" s="619"/>
      <c r="CW31" s="619"/>
      <c r="CX31" s="619"/>
      <c r="CY31" s="620"/>
      <c r="CZ31" s="627">
        <v>1.2</v>
      </c>
      <c r="DA31" s="628"/>
      <c r="DB31" s="628"/>
      <c r="DC31" s="629"/>
      <c r="DD31" s="602">
        <v>41738</v>
      </c>
      <c r="DE31" s="619"/>
      <c r="DF31" s="619"/>
      <c r="DG31" s="619"/>
      <c r="DH31" s="619"/>
      <c r="DI31" s="619"/>
      <c r="DJ31" s="619"/>
      <c r="DK31" s="620"/>
      <c r="DL31" s="602">
        <v>41738</v>
      </c>
      <c r="DM31" s="619"/>
      <c r="DN31" s="619"/>
      <c r="DO31" s="619"/>
      <c r="DP31" s="619"/>
      <c r="DQ31" s="619"/>
      <c r="DR31" s="619"/>
      <c r="DS31" s="619"/>
      <c r="DT31" s="619"/>
      <c r="DU31" s="619"/>
      <c r="DV31" s="620"/>
      <c r="DW31" s="598">
        <v>1.9</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71822</v>
      </c>
      <c r="S32" s="594"/>
      <c r="T32" s="594"/>
      <c r="U32" s="594"/>
      <c r="V32" s="594"/>
      <c r="W32" s="594"/>
      <c r="X32" s="594"/>
      <c r="Y32" s="595"/>
      <c r="Z32" s="596">
        <v>2</v>
      </c>
      <c r="AA32" s="596"/>
      <c r="AB32" s="596"/>
      <c r="AC32" s="596"/>
      <c r="AD32" s="597">
        <v>102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91</v>
      </c>
      <c r="BN32" s="661"/>
      <c r="BO32" s="661"/>
      <c r="BP32" s="661"/>
      <c r="BQ32" s="663"/>
      <c r="BR32" s="660">
        <v>98.6</v>
      </c>
      <c r="BS32" s="661"/>
      <c r="BT32" s="661"/>
      <c r="BU32" s="661"/>
      <c r="BV32" s="661"/>
      <c r="BW32" s="661"/>
      <c r="BX32" s="662">
        <v>90.5</v>
      </c>
      <c r="BY32" s="661"/>
      <c r="BZ32" s="661"/>
      <c r="CA32" s="661"/>
      <c r="CB32" s="663"/>
      <c r="CD32" s="658"/>
      <c r="CE32" s="659"/>
      <c r="CF32" s="607" t="s">
        <v>298</v>
      </c>
      <c r="CG32" s="608"/>
      <c r="CH32" s="608"/>
      <c r="CI32" s="608"/>
      <c r="CJ32" s="608"/>
      <c r="CK32" s="608"/>
      <c r="CL32" s="608"/>
      <c r="CM32" s="608"/>
      <c r="CN32" s="608"/>
      <c r="CO32" s="608"/>
      <c r="CP32" s="608"/>
      <c r="CQ32" s="609"/>
      <c r="CR32" s="593">
        <v>180</v>
      </c>
      <c r="CS32" s="594"/>
      <c r="CT32" s="594"/>
      <c r="CU32" s="594"/>
      <c r="CV32" s="594"/>
      <c r="CW32" s="594"/>
      <c r="CX32" s="594"/>
      <c r="CY32" s="595"/>
      <c r="CZ32" s="627">
        <v>0</v>
      </c>
      <c r="DA32" s="628"/>
      <c r="DB32" s="628"/>
      <c r="DC32" s="629"/>
      <c r="DD32" s="602">
        <v>180</v>
      </c>
      <c r="DE32" s="594"/>
      <c r="DF32" s="594"/>
      <c r="DG32" s="594"/>
      <c r="DH32" s="594"/>
      <c r="DI32" s="594"/>
      <c r="DJ32" s="594"/>
      <c r="DK32" s="595"/>
      <c r="DL32" s="602">
        <v>180</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494302</v>
      </c>
      <c r="S33" s="594"/>
      <c r="T33" s="594"/>
      <c r="U33" s="594"/>
      <c r="V33" s="594"/>
      <c r="W33" s="594"/>
      <c r="X33" s="594"/>
      <c r="Y33" s="595"/>
      <c r="Z33" s="596">
        <v>13.4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1909063</v>
      </c>
      <c r="CS33" s="619"/>
      <c r="CT33" s="619"/>
      <c r="CU33" s="619"/>
      <c r="CV33" s="619"/>
      <c r="CW33" s="619"/>
      <c r="CX33" s="619"/>
      <c r="CY33" s="620"/>
      <c r="CZ33" s="627">
        <v>52.8</v>
      </c>
      <c r="DA33" s="628"/>
      <c r="DB33" s="628"/>
      <c r="DC33" s="629"/>
      <c r="DD33" s="602">
        <v>1496210</v>
      </c>
      <c r="DE33" s="619"/>
      <c r="DF33" s="619"/>
      <c r="DG33" s="619"/>
      <c r="DH33" s="619"/>
      <c r="DI33" s="619"/>
      <c r="DJ33" s="619"/>
      <c r="DK33" s="620"/>
      <c r="DL33" s="602">
        <v>450811</v>
      </c>
      <c r="DM33" s="619"/>
      <c r="DN33" s="619"/>
      <c r="DO33" s="619"/>
      <c r="DP33" s="619"/>
      <c r="DQ33" s="619"/>
      <c r="DR33" s="619"/>
      <c r="DS33" s="619"/>
      <c r="DT33" s="619"/>
      <c r="DU33" s="619"/>
      <c r="DV33" s="620"/>
      <c r="DW33" s="598">
        <v>20.100000000000001</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509332</v>
      </c>
      <c r="CS34" s="594"/>
      <c r="CT34" s="594"/>
      <c r="CU34" s="594"/>
      <c r="CV34" s="594"/>
      <c r="CW34" s="594"/>
      <c r="CX34" s="594"/>
      <c r="CY34" s="595"/>
      <c r="CZ34" s="627">
        <v>14.1</v>
      </c>
      <c r="DA34" s="628"/>
      <c r="DB34" s="628"/>
      <c r="DC34" s="629"/>
      <c r="DD34" s="602">
        <v>312486</v>
      </c>
      <c r="DE34" s="594"/>
      <c r="DF34" s="594"/>
      <c r="DG34" s="594"/>
      <c r="DH34" s="594"/>
      <c r="DI34" s="594"/>
      <c r="DJ34" s="594"/>
      <c r="DK34" s="595"/>
      <c r="DL34" s="602">
        <v>245194</v>
      </c>
      <c r="DM34" s="594"/>
      <c r="DN34" s="594"/>
      <c r="DO34" s="594"/>
      <c r="DP34" s="594"/>
      <c r="DQ34" s="594"/>
      <c r="DR34" s="594"/>
      <c r="DS34" s="594"/>
      <c r="DT34" s="594"/>
      <c r="DU34" s="594"/>
      <c r="DV34" s="595"/>
      <c r="DW34" s="598">
        <v>10.9</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101502</v>
      </c>
      <c r="S35" s="594"/>
      <c r="T35" s="594"/>
      <c r="U35" s="594"/>
      <c r="V35" s="594"/>
      <c r="W35" s="594"/>
      <c r="X35" s="594"/>
      <c r="Y35" s="595"/>
      <c r="Z35" s="596">
        <v>2.8</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662897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24215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114288</v>
      </c>
      <c r="CS35" s="619"/>
      <c r="CT35" s="619"/>
      <c r="CU35" s="619"/>
      <c r="CV35" s="619"/>
      <c r="CW35" s="619"/>
      <c r="CX35" s="619"/>
      <c r="CY35" s="620"/>
      <c r="CZ35" s="627">
        <v>3.2</v>
      </c>
      <c r="DA35" s="628"/>
      <c r="DB35" s="628"/>
      <c r="DC35" s="629"/>
      <c r="DD35" s="602">
        <v>94128</v>
      </c>
      <c r="DE35" s="619"/>
      <c r="DF35" s="619"/>
      <c r="DG35" s="619"/>
      <c r="DH35" s="619"/>
      <c r="DI35" s="619"/>
      <c r="DJ35" s="619"/>
      <c r="DK35" s="620"/>
      <c r="DL35" s="602">
        <v>55638</v>
      </c>
      <c r="DM35" s="619"/>
      <c r="DN35" s="619"/>
      <c r="DO35" s="619"/>
      <c r="DP35" s="619"/>
      <c r="DQ35" s="619"/>
      <c r="DR35" s="619"/>
      <c r="DS35" s="619"/>
      <c r="DT35" s="619"/>
      <c r="DU35" s="619"/>
      <c r="DV35" s="620"/>
      <c r="DW35" s="598">
        <v>2.5</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3682998</v>
      </c>
      <c r="S36" s="666"/>
      <c r="T36" s="666"/>
      <c r="U36" s="666"/>
      <c r="V36" s="666"/>
      <c r="W36" s="666"/>
      <c r="X36" s="666"/>
      <c r="Y36" s="667"/>
      <c r="Z36" s="668">
        <v>100</v>
      </c>
      <c r="AA36" s="668"/>
      <c r="AB36" s="668"/>
      <c r="AC36" s="668"/>
      <c r="AD36" s="669">
        <v>2140232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411782</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21569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917851</v>
      </c>
      <c r="CS36" s="594"/>
      <c r="CT36" s="594"/>
      <c r="CU36" s="594"/>
      <c r="CV36" s="594"/>
      <c r="CW36" s="594"/>
      <c r="CX36" s="594"/>
      <c r="CY36" s="595"/>
      <c r="CZ36" s="627">
        <v>25.4</v>
      </c>
      <c r="DA36" s="628"/>
      <c r="DB36" s="628"/>
      <c r="DC36" s="629"/>
      <c r="DD36" s="602">
        <v>769885</v>
      </c>
      <c r="DE36" s="594"/>
      <c r="DF36" s="594"/>
      <c r="DG36" s="594"/>
      <c r="DH36" s="594"/>
      <c r="DI36" s="594"/>
      <c r="DJ36" s="594"/>
      <c r="DK36" s="595"/>
      <c r="DL36" s="602">
        <v>104235</v>
      </c>
      <c r="DM36" s="594"/>
      <c r="DN36" s="594"/>
      <c r="DO36" s="594"/>
      <c r="DP36" s="594"/>
      <c r="DQ36" s="594"/>
      <c r="DR36" s="594"/>
      <c r="DS36" s="594"/>
      <c r="DT36" s="594"/>
      <c r="DU36" s="594"/>
      <c r="DV36" s="595"/>
      <c r="DW36" s="598">
        <v>4.5999999999999996</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98606</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393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330402</v>
      </c>
      <c r="CS37" s="619"/>
      <c r="CT37" s="619"/>
      <c r="CU37" s="619"/>
      <c r="CV37" s="619"/>
      <c r="CW37" s="619"/>
      <c r="CX37" s="619"/>
      <c r="CY37" s="620"/>
      <c r="CZ37" s="627">
        <v>9.1</v>
      </c>
      <c r="DA37" s="628"/>
      <c r="DB37" s="628"/>
      <c r="DC37" s="629"/>
      <c r="DD37" s="602">
        <v>321202</v>
      </c>
      <c r="DE37" s="619"/>
      <c r="DF37" s="619"/>
      <c r="DG37" s="619"/>
      <c r="DH37" s="619"/>
      <c r="DI37" s="619"/>
      <c r="DJ37" s="619"/>
      <c r="DK37" s="620"/>
      <c r="DL37" s="602">
        <v>41682</v>
      </c>
      <c r="DM37" s="619"/>
      <c r="DN37" s="619"/>
      <c r="DO37" s="619"/>
      <c r="DP37" s="619"/>
      <c r="DQ37" s="619"/>
      <c r="DR37" s="619"/>
      <c r="DS37" s="619"/>
      <c r="DT37" s="619"/>
      <c r="DU37" s="619"/>
      <c r="DV37" s="620"/>
      <c r="DW37" s="598">
        <v>1.9</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44324</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641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246115</v>
      </c>
      <c r="CS38" s="594"/>
      <c r="CT38" s="594"/>
      <c r="CU38" s="594"/>
      <c r="CV38" s="594"/>
      <c r="CW38" s="594"/>
      <c r="CX38" s="594"/>
      <c r="CY38" s="595"/>
      <c r="CZ38" s="627">
        <v>6.8</v>
      </c>
      <c r="DA38" s="628"/>
      <c r="DB38" s="628"/>
      <c r="DC38" s="629"/>
      <c r="DD38" s="602">
        <v>228477</v>
      </c>
      <c r="DE38" s="594"/>
      <c r="DF38" s="594"/>
      <c r="DG38" s="594"/>
      <c r="DH38" s="594"/>
      <c r="DI38" s="594"/>
      <c r="DJ38" s="594"/>
      <c r="DK38" s="595"/>
      <c r="DL38" s="602">
        <v>45744</v>
      </c>
      <c r="DM38" s="594"/>
      <c r="DN38" s="594"/>
      <c r="DO38" s="594"/>
      <c r="DP38" s="594"/>
      <c r="DQ38" s="594"/>
      <c r="DR38" s="594"/>
      <c r="DS38" s="594"/>
      <c r="DT38" s="594"/>
      <c r="DU38" s="594"/>
      <c r="DV38" s="595"/>
      <c r="DW38" s="598">
        <v>2</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v>848</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144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101117</v>
      </c>
      <c r="CS39" s="619"/>
      <c r="CT39" s="619"/>
      <c r="CU39" s="619"/>
      <c r="CV39" s="619"/>
      <c r="CW39" s="619"/>
      <c r="CX39" s="619"/>
      <c r="CY39" s="620"/>
      <c r="CZ39" s="627">
        <v>2.8</v>
      </c>
      <c r="DA39" s="628"/>
      <c r="DB39" s="628"/>
      <c r="DC39" s="629"/>
      <c r="DD39" s="602">
        <v>90874</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27377</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92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20360</v>
      </c>
      <c r="CS40" s="594"/>
      <c r="CT40" s="594"/>
      <c r="CU40" s="594"/>
      <c r="CV40" s="594"/>
      <c r="CW40" s="594"/>
      <c r="CX40" s="594"/>
      <c r="CY40" s="595"/>
      <c r="CZ40" s="627">
        <v>0.6</v>
      </c>
      <c r="DA40" s="628"/>
      <c r="DB40" s="628"/>
      <c r="DC40" s="629"/>
      <c r="DD40" s="602">
        <v>360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79960</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324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566950</v>
      </c>
      <c r="CS42" s="594"/>
      <c r="CT42" s="594"/>
      <c r="CU42" s="594"/>
      <c r="CV42" s="594"/>
      <c r="CW42" s="594"/>
      <c r="CX42" s="594"/>
      <c r="CY42" s="595"/>
      <c r="CZ42" s="627">
        <v>15.7</v>
      </c>
      <c r="DA42" s="686"/>
      <c r="DB42" s="686"/>
      <c r="DC42" s="687"/>
      <c r="DD42" s="602">
        <v>34850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118</v>
      </c>
      <c r="CS43" s="619"/>
      <c r="CT43" s="619"/>
      <c r="CU43" s="619"/>
      <c r="CV43" s="619"/>
      <c r="CW43" s="619"/>
      <c r="CX43" s="619"/>
      <c r="CY43" s="620"/>
      <c r="CZ43" s="627" t="s">
        <v>118</v>
      </c>
      <c r="DA43" s="628"/>
      <c r="DB43" s="628"/>
      <c r="DC43" s="629"/>
      <c r="DD43" s="602" t="s">
        <v>118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566950</v>
      </c>
      <c r="CS44" s="594"/>
      <c r="CT44" s="594"/>
      <c r="CU44" s="594"/>
      <c r="CV44" s="594"/>
      <c r="CW44" s="594"/>
      <c r="CX44" s="594"/>
      <c r="CY44" s="595"/>
      <c r="CZ44" s="627">
        <v>15.7</v>
      </c>
      <c r="DA44" s="686"/>
      <c r="DB44" s="686"/>
      <c r="DC44" s="687"/>
      <c r="DD44" s="602">
        <v>34850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335</v>
      </c>
      <c r="CG45" s="591"/>
      <c r="CH45" s="591"/>
      <c r="CI45" s="591"/>
      <c r="CJ45" s="591"/>
      <c r="CK45" s="591"/>
      <c r="CL45" s="591"/>
      <c r="CM45" s="591"/>
      <c r="CN45" s="591"/>
      <c r="CO45" s="591"/>
      <c r="CP45" s="591"/>
      <c r="CQ45" s="592"/>
      <c r="CR45" s="593">
        <v>418930</v>
      </c>
      <c r="CS45" s="619"/>
      <c r="CT45" s="619"/>
      <c r="CU45" s="619"/>
      <c r="CV45" s="619"/>
      <c r="CW45" s="619"/>
      <c r="CX45" s="619"/>
      <c r="CY45" s="620"/>
      <c r="CZ45" s="627">
        <v>11.6</v>
      </c>
      <c r="DA45" s="628"/>
      <c r="DB45" s="628"/>
      <c r="DC45" s="629"/>
      <c r="DD45" s="602">
        <v>18849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336</v>
      </c>
      <c r="CG46" s="591"/>
      <c r="CH46" s="591"/>
      <c r="CI46" s="591"/>
      <c r="CJ46" s="591"/>
      <c r="CK46" s="591"/>
      <c r="CL46" s="591"/>
      <c r="CM46" s="591"/>
      <c r="CN46" s="591"/>
      <c r="CO46" s="591"/>
      <c r="CP46" s="591"/>
      <c r="CQ46" s="592"/>
      <c r="CR46" s="593">
        <v>64186</v>
      </c>
      <c r="CS46" s="594"/>
      <c r="CT46" s="594"/>
      <c r="CU46" s="594"/>
      <c r="CV46" s="594"/>
      <c r="CW46" s="594"/>
      <c r="CX46" s="594"/>
      <c r="CY46" s="595"/>
      <c r="CZ46" s="627">
        <v>1.8</v>
      </c>
      <c r="DA46" s="686"/>
      <c r="DB46" s="686"/>
      <c r="DC46" s="687"/>
      <c r="DD46" s="602">
        <v>15842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337</v>
      </c>
      <c r="CG47" s="591"/>
      <c r="CH47" s="591"/>
      <c r="CI47" s="591"/>
      <c r="CJ47" s="591"/>
      <c r="CK47" s="591"/>
      <c r="CL47" s="591"/>
      <c r="CM47" s="591"/>
      <c r="CN47" s="591"/>
      <c r="CO47" s="591"/>
      <c r="CP47" s="591"/>
      <c r="CQ47" s="592"/>
      <c r="CR47" s="593" t="s">
        <v>118</v>
      </c>
      <c r="CS47" s="619"/>
      <c r="CT47" s="619"/>
      <c r="CU47" s="619"/>
      <c r="CV47" s="619"/>
      <c r="CW47" s="619"/>
      <c r="CX47" s="619"/>
      <c r="CY47" s="620"/>
      <c r="CZ47" s="627" t="s">
        <v>118</v>
      </c>
      <c r="DA47" s="628"/>
      <c r="DB47" s="628"/>
      <c r="DC47" s="629"/>
      <c r="DD47" s="602" t="s">
        <v>118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339</v>
      </c>
      <c r="CE49" s="637"/>
      <c r="CF49" s="637"/>
      <c r="CG49" s="637"/>
      <c r="CH49" s="637"/>
      <c r="CI49" s="637"/>
      <c r="CJ49" s="637"/>
      <c r="CK49" s="637"/>
      <c r="CL49" s="637"/>
      <c r="CM49" s="637"/>
      <c r="CN49" s="637"/>
      <c r="CO49" s="637"/>
      <c r="CP49" s="637"/>
      <c r="CQ49" s="638"/>
      <c r="CR49" s="665">
        <v>3613644</v>
      </c>
      <c r="CS49" s="661"/>
      <c r="CT49" s="661"/>
      <c r="CU49" s="661"/>
      <c r="CV49" s="661"/>
      <c r="CW49" s="661"/>
      <c r="CX49" s="661"/>
      <c r="CY49" s="688"/>
      <c r="CZ49" s="689">
        <v>100</v>
      </c>
      <c r="DA49" s="690"/>
      <c r="DB49" s="690"/>
      <c r="DC49" s="691"/>
      <c r="DD49" s="692">
        <v>2561203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3674</v>
      </c>
      <c r="R7" s="723"/>
      <c r="S7" s="723"/>
      <c r="T7" s="723"/>
      <c r="U7" s="723"/>
      <c r="V7" s="723">
        <v>3605</v>
      </c>
      <c r="W7" s="723"/>
      <c r="X7" s="723"/>
      <c r="Y7" s="723"/>
      <c r="Z7" s="723"/>
      <c r="AA7" s="723">
        <v>69</v>
      </c>
      <c r="AB7" s="723"/>
      <c r="AC7" s="723"/>
      <c r="AD7" s="723"/>
      <c r="AE7" s="724"/>
      <c r="AF7" s="725">
        <v>63</v>
      </c>
      <c r="AG7" s="726"/>
      <c r="AH7" s="726"/>
      <c r="AI7" s="726"/>
      <c r="AJ7" s="727"/>
      <c r="AK7" s="762">
        <v>68</v>
      </c>
      <c r="AL7" s="763"/>
      <c r="AM7" s="763"/>
      <c r="AN7" s="763"/>
      <c r="AO7" s="763"/>
      <c r="AP7" s="763">
        <v>4118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18</v>
      </c>
      <c r="R8" s="747"/>
      <c r="S8" s="747"/>
      <c r="T8" s="747"/>
      <c r="U8" s="747"/>
      <c r="V8" s="747">
        <v>18</v>
      </c>
      <c r="W8" s="747"/>
      <c r="X8" s="747"/>
      <c r="Y8" s="747"/>
      <c r="Z8" s="747"/>
      <c r="AA8" s="747">
        <v>0</v>
      </c>
      <c r="AB8" s="747"/>
      <c r="AC8" s="747"/>
      <c r="AD8" s="747"/>
      <c r="AE8" s="748"/>
      <c r="AF8" s="749" t="s">
        <v>109</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3683</v>
      </c>
      <c r="R23" s="782"/>
      <c r="S23" s="782"/>
      <c r="T23" s="782"/>
      <c r="U23" s="782"/>
      <c r="V23" s="782">
        <v>3614</v>
      </c>
      <c r="W23" s="782"/>
      <c r="X23" s="782"/>
      <c r="Y23" s="782"/>
      <c r="Z23" s="782"/>
      <c r="AA23" s="782">
        <v>69</v>
      </c>
      <c r="AB23" s="782"/>
      <c r="AC23" s="782"/>
      <c r="AD23" s="782"/>
      <c r="AE23" s="783"/>
      <c r="AF23" s="784">
        <v>63</v>
      </c>
      <c r="AG23" s="782"/>
      <c r="AH23" s="782"/>
      <c r="AI23" s="782"/>
      <c r="AJ23" s="785"/>
      <c r="AK23" s="786"/>
      <c r="AL23" s="787"/>
      <c r="AM23" s="787"/>
      <c r="AN23" s="787"/>
      <c r="AO23" s="787"/>
      <c r="AP23" s="782">
        <v>4118</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398</v>
      </c>
      <c r="R28" s="811"/>
      <c r="S28" s="811"/>
      <c r="T28" s="811"/>
      <c r="U28" s="811"/>
      <c r="V28" s="811">
        <v>374</v>
      </c>
      <c r="W28" s="811"/>
      <c r="X28" s="811"/>
      <c r="Y28" s="811"/>
      <c r="Z28" s="811"/>
      <c r="AA28" s="811">
        <v>24</v>
      </c>
      <c r="AB28" s="811"/>
      <c r="AC28" s="811"/>
      <c r="AD28" s="811"/>
      <c r="AE28" s="812"/>
      <c r="AF28" s="813">
        <v>24</v>
      </c>
      <c r="AG28" s="811"/>
      <c r="AH28" s="811"/>
      <c r="AI28" s="811"/>
      <c r="AJ28" s="814"/>
      <c r="AK28" s="815" t="s">
        <v>542</v>
      </c>
      <c r="AL28" s="806"/>
      <c r="AM28" s="806"/>
      <c r="AN28" s="806"/>
      <c r="AO28" s="806"/>
      <c r="AP28" s="806" t="s">
        <v>542</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249</v>
      </c>
      <c r="R29" s="747"/>
      <c r="S29" s="747"/>
      <c r="T29" s="747"/>
      <c r="U29" s="747"/>
      <c r="V29" s="747">
        <v>240</v>
      </c>
      <c r="W29" s="747"/>
      <c r="X29" s="747"/>
      <c r="Y29" s="747"/>
      <c r="Z29" s="747"/>
      <c r="AA29" s="747">
        <v>9</v>
      </c>
      <c r="AB29" s="747"/>
      <c r="AC29" s="747"/>
      <c r="AD29" s="747"/>
      <c r="AE29" s="748"/>
      <c r="AF29" s="749">
        <v>9</v>
      </c>
      <c r="AG29" s="750"/>
      <c r="AH29" s="750"/>
      <c r="AI29" s="750"/>
      <c r="AJ29" s="751"/>
      <c r="AK29" s="818" t="s">
        <v>479</v>
      </c>
      <c r="AL29" s="819"/>
      <c r="AM29" s="819"/>
      <c r="AN29" s="819"/>
      <c r="AO29" s="819"/>
      <c r="AP29" s="819" t="s">
        <v>479</v>
      </c>
      <c r="AQ29" s="819"/>
      <c r="AR29" s="819"/>
      <c r="AS29" s="819"/>
      <c r="AT29" s="819"/>
      <c r="AU29" s="819" t="s">
        <v>479</v>
      </c>
      <c r="AV29" s="819"/>
      <c r="AW29" s="819"/>
      <c r="AX29" s="819"/>
      <c r="AY29" s="819"/>
      <c r="AZ29" s="820" t="s">
        <v>479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50</v>
      </c>
      <c r="R30" s="747"/>
      <c r="S30" s="747"/>
      <c r="T30" s="747"/>
      <c r="U30" s="747"/>
      <c r="V30" s="747">
        <v>49</v>
      </c>
      <c r="W30" s="747"/>
      <c r="X30" s="747"/>
      <c r="Y30" s="747"/>
      <c r="Z30" s="747"/>
      <c r="AA30" s="747">
        <v>1</v>
      </c>
      <c r="AB30" s="747"/>
      <c r="AC30" s="747"/>
      <c r="AD30" s="747"/>
      <c r="AE30" s="748"/>
      <c r="AF30" s="749">
        <v>1</v>
      </c>
      <c r="AG30" s="750"/>
      <c r="AH30" s="750"/>
      <c r="AI30" s="750"/>
      <c r="AJ30" s="751"/>
      <c r="AK30" s="818" t="s">
        <v>479</v>
      </c>
      <c r="AL30" s="819"/>
      <c r="AM30" s="819"/>
      <c r="AN30" s="819"/>
      <c r="AO30" s="819"/>
      <c r="AP30" s="819" t="s">
        <v>479</v>
      </c>
      <c r="AQ30" s="819"/>
      <c r="AR30" s="819"/>
      <c r="AS30" s="819"/>
      <c r="AT30" s="819"/>
      <c r="AU30" s="819" t="s">
        <v>479</v>
      </c>
      <c r="AV30" s="819"/>
      <c r="AW30" s="819"/>
      <c r="AX30" s="819"/>
      <c r="AY30" s="819"/>
      <c r="AZ30" s="820" t="s">
        <v>479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198</v>
      </c>
      <c r="R31" s="747"/>
      <c r="S31" s="747"/>
      <c r="T31" s="747"/>
      <c r="U31" s="747"/>
      <c r="V31" s="747">
        <v>190</v>
      </c>
      <c r="W31" s="747"/>
      <c r="X31" s="747"/>
      <c r="Y31" s="747"/>
      <c r="Z31" s="747"/>
      <c r="AA31" s="747">
        <v>8</v>
      </c>
      <c r="AB31" s="747"/>
      <c r="AC31" s="747"/>
      <c r="AD31" s="747"/>
      <c r="AE31" s="748"/>
      <c r="AF31" s="749">
        <v>8</v>
      </c>
      <c r="AG31" s="750"/>
      <c r="AH31" s="750"/>
      <c r="AI31" s="750"/>
      <c r="AJ31" s="751"/>
      <c r="AK31" s="818" t="s">
        <v>479</v>
      </c>
      <c r="AL31" s="819"/>
      <c r="AM31" s="819"/>
      <c r="AN31" s="819"/>
      <c r="AO31" s="819"/>
      <c r="AP31" s="819" t="s">
        <v>479</v>
      </c>
      <c r="AQ31" s="819"/>
      <c r="AR31" s="819"/>
      <c r="AS31" s="819"/>
      <c r="AT31" s="819"/>
      <c r="AU31" s="819" t="s">
        <v>479</v>
      </c>
      <c r="AV31" s="819"/>
      <c r="AW31" s="819"/>
      <c r="AX31" s="819"/>
      <c r="AY31" s="819"/>
      <c r="AZ31" s="820" t="s">
        <v>479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23</v>
      </c>
      <c r="R32" s="747"/>
      <c r="S32" s="747"/>
      <c r="T32" s="747"/>
      <c r="U32" s="747"/>
      <c r="V32" s="747">
        <v>22</v>
      </c>
      <c r="W32" s="747"/>
      <c r="X32" s="747"/>
      <c r="Y32" s="747"/>
      <c r="Z32" s="747"/>
      <c r="AA32" s="747">
        <v>1</v>
      </c>
      <c r="AB32" s="747"/>
      <c r="AC32" s="747"/>
      <c r="AD32" s="747"/>
      <c r="AE32" s="748"/>
      <c r="AF32" s="749">
        <v>1</v>
      </c>
      <c r="AG32" s="750"/>
      <c r="AH32" s="750"/>
      <c r="AI32" s="750"/>
      <c r="AJ32" s="751"/>
      <c r="AK32" s="818" t="s">
        <v>479</v>
      </c>
      <c r="AL32" s="819"/>
      <c r="AM32" s="819"/>
      <c r="AN32" s="819"/>
      <c r="AO32" s="819"/>
      <c r="AP32" s="819" t="s">
        <v>479</v>
      </c>
      <c r="AQ32" s="819"/>
      <c r="AR32" s="819"/>
      <c r="AS32" s="819"/>
      <c r="AT32" s="819"/>
      <c r="AU32" s="819" t="s">
        <v>479</v>
      </c>
      <c r="AV32" s="819"/>
      <c r="AW32" s="819"/>
      <c r="AX32" s="819"/>
      <c r="AY32" s="819"/>
      <c r="AZ32" s="820" t="s">
        <v>479</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244</v>
      </c>
      <c r="R33" s="747"/>
      <c r="S33" s="747"/>
      <c r="T33" s="747"/>
      <c r="U33" s="747"/>
      <c r="V33" s="747">
        <v>234</v>
      </c>
      <c r="W33" s="747"/>
      <c r="X33" s="747"/>
      <c r="Y33" s="747"/>
      <c r="Z33" s="747"/>
      <c r="AA33" s="747">
        <v>10</v>
      </c>
      <c r="AB33" s="747"/>
      <c r="AC33" s="747"/>
      <c r="AD33" s="747"/>
      <c r="AE33" s="748"/>
      <c r="AF33" s="749">
        <v>281</v>
      </c>
      <c r="AG33" s="750"/>
      <c r="AH33" s="750"/>
      <c r="AI33" s="750"/>
      <c r="AJ33" s="751"/>
      <c r="AK33" s="818" t="s">
        <v>479</v>
      </c>
      <c r="AL33" s="819"/>
      <c r="AM33" s="819"/>
      <c r="AN33" s="819"/>
      <c r="AO33" s="819"/>
      <c r="AP33" s="819" t="s">
        <v>479</v>
      </c>
      <c r="AQ33" s="819"/>
      <c r="AR33" s="819"/>
      <c r="AS33" s="819"/>
      <c r="AT33" s="819"/>
      <c r="AU33" s="819" t="s">
        <v>479</v>
      </c>
      <c r="AV33" s="819"/>
      <c r="AW33" s="819"/>
      <c r="AX33" s="819"/>
      <c r="AY33" s="819"/>
      <c r="AZ33" s="820" t="s">
        <v>479</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746">
        <v>101</v>
      </c>
      <c r="R34" s="747"/>
      <c r="S34" s="747"/>
      <c r="T34" s="747"/>
      <c r="U34" s="747"/>
      <c r="V34" s="747">
        <v>99</v>
      </c>
      <c r="W34" s="747"/>
      <c r="X34" s="747"/>
      <c r="Y34" s="747"/>
      <c r="Z34" s="747"/>
      <c r="AA34" s="747">
        <v>2</v>
      </c>
      <c r="AB34" s="747"/>
      <c r="AC34" s="747"/>
      <c r="AD34" s="747"/>
      <c r="AE34" s="748"/>
      <c r="AF34" s="749">
        <v>2</v>
      </c>
      <c r="AG34" s="750"/>
      <c r="AH34" s="750"/>
      <c r="AI34" s="750"/>
      <c r="AJ34" s="751"/>
      <c r="AK34" s="818" t="s">
        <v>542</v>
      </c>
      <c r="AL34" s="819"/>
      <c r="AM34" s="819"/>
      <c r="AN34" s="819"/>
      <c r="AO34" s="819"/>
      <c r="AP34" s="819">
        <v>427</v>
      </c>
      <c r="AQ34" s="819"/>
      <c r="AR34" s="819"/>
      <c r="AS34" s="819"/>
      <c r="AT34" s="819"/>
      <c r="AU34" s="819">
        <v>18</v>
      </c>
      <c r="AV34" s="819"/>
      <c r="AW34" s="819"/>
      <c r="AX34" s="819"/>
      <c r="AY34" s="819"/>
      <c r="AZ34" s="820" t="s">
        <v>479</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129</v>
      </c>
      <c r="R35" s="747"/>
      <c r="S35" s="747"/>
      <c r="T35" s="747"/>
      <c r="U35" s="747"/>
      <c r="V35" s="747">
        <v>127</v>
      </c>
      <c r="W35" s="747"/>
      <c r="X35" s="747"/>
      <c r="Y35" s="747"/>
      <c r="Z35" s="747"/>
      <c r="AA35" s="747">
        <v>2</v>
      </c>
      <c r="AB35" s="747"/>
      <c r="AC35" s="747"/>
      <c r="AD35" s="747"/>
      <c r="AE35" s="748"/>
      <c r="AF35" s="749">
        <v>2</v>
      </c>
      <c r="AG35" s="750"/>
      <c r="AH35" s="750"/>
      <c r="AI35" s="750"/>
      <c r="AJ35" s="751"/>
      <c r="AK35" s="818">
        <v>66</v>
      </c>
      <c r="AL35" s="819"/>
      <c r="AM35" s="819"/>
      <c r="AN35" s="819"/>
      <c r="AO35" s="819"/>
      <c r="AP35" s="819">
        <v>1039</v>
      </c>
      <c r="AQ35" s="819"/>
      <c r="AR35" s="819"/>
      <c r="AS35" s="819"/>
      <c r="AT35" s="819"/>
      <c r="AU35" s="819">
        <v>721</v>
      </c>
      <c r="AV35" s="819"/>
      <c r="AW35" s="819"/>
      <c r="AX35" s="819"/>
      <c r="AY35" s="819"/>
      <c r="AZ35" s="820" t="s">
        <v>479</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387</v>
      </c>
      <c r="C36" s="744"/>
      <c r="D36" s="744"/>
      <c r="E36" s="744"/>
      <c r="F36" s="744"/>
      <c r="G36" s="744"/>
      <c r="H36" s="744"/>
      <c r="I36" s="744"/>
      <c r="J36" s="744"/>
      <c r="K36" s="744"/>
      <c r="L36" s="744"/>
      <c r="M36" s="744"/>
      <c r="N36" s="744"/>
      <c r="O36" s="744"/>
      <c r="P36" s="745"/>
      <c r="Q36" s="746">
        <v>56</v>
      </c>
      <c r="R36" s="747"/>
      <c r="S36" s="747"/>
      <c r="T36" s="747"/>
      <c r="U36" s="747"/>
      <c r="V36" s="747">
        <v>55</v>
      </c>
      <c r="W36" s="747"/>
      <c r="X36" s="747"/>
      <c r="Y36" s="747"/>
      <c r="Z36" s="747"/>
      <c r="AA36" s="747">
        <v>1</v>
      </c>
      <c r="AB36" s="747"/>
      <c r="AC36" s="747"/>
      <c r="AD36" s="747"/>
      <c r="AE36" s="748"/>
      <c r="AF36" s="749">
        <v>1</v>
      </c>
      <c r="AG36" s="750"/>
      <c r="AH36" s="750"/>
      <c r="AI36" s="750"/>
      <c r="AJ36" s="751"/>
      <c r="AK36" s="818">
        <v>33</v>
      </c>
      <c r="AL36" s="819"/>
      <c r="AM36" s="819"/>
      <c r="AN36" s="819"/>
      <c r="AO36" s="819"/>
      <c r="AP36" s="819">
        <v>588</v>
      </c>
      <c r="AQ36" s="819"/>
      <c r="AR36" s="819"/>
      <c r="AS36" s="819"/>
      <c r="AT36" s="819"/>
      <c r="AU36" s="819">
        <v>444</v>
      </c>
      <c r="AV36" s="819"/>
      <c r="AW36" s="819"/>
      <c r="AX36" s="819"/>
      <c r="AY36" s="819"/>
      <c r="AZ36" s="820" t="s">
        <v>479</v>
      </c>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388</v>
      </c>
      <c r="C37" s="744"/>
      <c r="D37" s="744"/>
      <c r="E37" s="744"/>
      <c r="F37" s="744"/>
      <c r="G37" s="744"/>
      <c r="H37" s="744"/>
      <c r="I37" s="744"/>
      <c r="J37" s="744"/>
      <c r="K37" s="744"/>
      <c r="L37" s="744"/>
      <c r="M37" s="744"/>
      <c r="N37" s="744"/>
      <c r="O37" s="744"/>
      <c r="P37" s="745"/>
      <c r="Q37" s="746">
        <v>214</v>
      </c>
      <c r="R37" s="747"/>
      <c r="S37" s="747"/>
      <c r="T37" s="747"/>
      <c r="U37" s="747"/>
      <c r="V37" s="747">
        <v>208</v>
      </c>
      <c r="W37" s="747"/>
      <c r="X37" s="747"/>
      <c r="Y37" s="747"/>
      <c r="Z37" s="747"/>
      <c r="AA37" s="747">
        <v>6</v>
      </c>
      <c r="AB37" s="747"/>
      <c r="AC37" s="747"/>
      <c r="AD37" s="747"/>
      <c r="AE37" s="748"/>
      <c r="AF37" s="749">
        <v>6</v>
      </c>
      <c r="AG37" s="750"/>
      <c r="AH37" s="750"/>
      <c r="AI37" s="750"/>
      <c r="AJ37" s="751"/>
      <c r="AK37" s="818" t="s">
        <v>542</v>
      </c>
      <c r="AL37" s="819"/>
      <c r="AM37" s="819"/>
      <c r="AN37" s="819"/>
      <c r="AO37" s="819"/>
      <c r="AP37" s="819" t="s">
        <v>542</v>
      </c>
      <c r="AQ37" s="819"/>
      <c r="AR37" s="819"/>
      <c r="AS37" s="819"/>
      <c r="AT37" s="819"/>
      <c r="AU37" s="819" t="s">
        <v>542</v>
      </c>
      <c r="AV37" s="819"/>
      <c r="AW37" s="819"/>
      <c r="AX37" s="819"/>
      <c r="AY37" s="819"/>
      <c r="AZ37" s="820" t="s">
        <v>479</v>
      </c>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389</v>
      </c>
      <c r="C38" s="744"/>
      <c r="D38" s="744"/>
      <c r="E38" s="744"/>
      <c r="F38" s="744"/>
      <c r="G38" s="744"/>
      <c r="H38" s="744"/>
      <c r="I38" s="744"/>
      <c r="J38" s="744"/>
      <c r="K38" s="744"/>
      <c r="L38" s="744"/>
      <c r="M38" s="744"/>
      <c r="N38" s="744"/>
      <c r="O38" s="744"/>
      <c r="P38" s="745"/>
      <c r="Q38" s="746">
        <v>1</v>
      </c>
      <c r="R38" s="747"/>
      <c r="S38" s="747"/>
      <c r="T38" s="747"/>
      <c r="U38" s="747"/>
      <c r="V38" s="747">
        <v>1</v>
      </c>
      <c r="W38" s="747"/>
      <c r="X38" s="747"/>
      <c r="Y38" s="747"/>
      <c r="Z38" s="747"/>
      <c r="AA38" s="747">
        <v>0</v>
      </c>
      <c r="AB38" s="747"/>
      <c r="AC38" s="747"/>
      <c r="AD38" s="747"/>
      <c r="AE38" s="748"/>
      <c r="AF38" s="749" t="s">
        <v>109</v>
      </c>
      <c r="AG38" s="750"/>
      <c r="AH38" s="750"/>
      <c r="AI38" s="750"/>
      <c r="AJ38" s="751"/>
      <c r="AK38" s="818">
        <v>1</v>
      </c>
      <c r="AL38" s="819"/>
      <c r="AM38" s="819"/>
      <c r="AN38" s="819"/>
      <c r="AO38" s="819"/>
      <c r="AP38" s="819">
        <v>141</v>
      </c>
      <c r="AQ38" s="819"/>
      <c r="AR38" s="819"/>
      <c r="AS38" s="819"/>
      <c r="AT38" s="819"/>
      <c r="AU38" s="819">
        <v>55</v>
      </c>
      <c r="AV38" s="819"/>
      <c r="AW38" s="819"/>
      <c r="AX38" s="819"/>
      <c r="AY38" s="819"/>
      <c r="AZ38" s="820" t="s">
        <v>479</v>
      </c>
      <c r="BA38" s="820"/>
      <c r="BB38" s="820"/>
      <c r="BC38" s="820"/>
      <c r="BD38" s="820"/>
      <c r="BE38" s="816" t="s">
        <v>385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335</v>
      </c>
      <c r="AG63" s="830"/>
      <c r="AH63" s="830"/>
      <c r="AI63" s="830"/>
      <c r="AJ63" s="831"/>
      <c r="AK63" s="832"/>
      <c r="AL63" s="827"/>
      <c r="AM63" s="827"/>
      <c r="AN63" s="827"/>
      <c r="AO63" s="827"/>
      <c r="AP63" s="830">
        <v>2195</v>
      </c>
      <c r="AQ63" s="830"/>
      <c r="AR63" s="830"/>
      <c r="AS63" s="830"/>
      <c r="AT63" s="830"/>
      <c r="AU63" s="830">
        <v>1238</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535</v>
      </c>
      <c r="R68" s="854"/>
      <c r="S68" s="854"/>
      <c r="T68" s="854"/>
      <c r="U68" s="854"/>
      <c r="V68" s="854">
        <v>528</v>
      </c>
      <c r="W68" s="854"/>
      <c r="X68" s="854"/>
      <c r="Y68" s="854"/>
      <c r="Z68" s="854"/>
      <c r="AA68" s="854">
        <v>7</v>
      </c>
      <c r="AB68" s="854"/>
      <c r="AC68" s="854"/>
      <c r="AD68" s="854"/>
      <c r="AE68" s="854"/>
      <c r="AF68" s="854">
        <v>7</v>
      </c>
      <c r="AG68" s="854"/>
      <c r="AH68" s="854"/>
      <c r="AI68" s="854"/>
      <c r="AJ68" s="854"/>
      <c r="AK68" s="854" t="s">
        <v>542</v>
      </c>
      <c r="AL68" s="854"/>
      <c r="AM68" s="854"/>
      <c r="AN68" s="854"/>
      <c r="AO68" s="854"/>
      <c r="AP68" s="854" t="s">
        <v>542</v>
      </c>
      <c r="AQ68" s="854"/>
      <c r="AR68" s="854"/>
      <c r="AS68" s="854"/>
      <c r="AT68" s="854"/>
      <c r="AU68" s="854" t="s">
        <v>542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757</v>
      </c>
      <c r="R69" s="819"/>
      <c r="S69" s="819"/>
      <c r="T69" s="819"/>
      <c r="U69" s="819"/>
      <c r="V69" s="819">
        <v>752</v>
      </c>
      <c r="W69" s="819"/>
      <c r="X69" s="819"/>
      <c r="Y69" s="819"/>
      <c r="Z69" s="819"/>
      <c r="AA69" s="819">
        <v>5</v>
      </c>
      <c r="AB69" s="819"/>
      <c r="AC69" s="819"/>
      <c r="AD69" s="819"/>
      <c r="AE69" s="819"/>
      <c r="AF69" s="819">
        <v>-17</v>
      </c>
      <c r="AG69" s="819"/>
      <c r="AH69" s="819"/>
      <c r="AI69" s="819"/>
      <c r="AJ69" s="819"/>
      <c r="AK69" s="819" t="s">
        <v>542</v>
      </c>
      <c r="AL69" s="819"/>
      <c r="AM69" s="819"/>
      <c r="AN69" s="819"/>
      <c r="AO69" s="819"/>
      <c r="AP69" s="819">
        <v>25</v>
      </c>
      <c r="AQ69" s="819"/>
      <c r="AR69" s="819"/>
      <c r="AS69" s="819"/>
      <c r="AT69" s="819"/>
      <c r="AU69" s="819">
        <v>18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30</v>
      </c>
      <c r="R70" s="819"/>
      <c r="S70" s="819"/>
      <c r="T70" s="819"/>
      <c r="U70" s="819"/>
      <c r="V70" s="819">
        <v>26</v>
      </c>
      <c r="W70" s="819"/>
      <c r="X70" s="819"/>
      <c r="Y70" s="819"/>
      <c r="Z70" s="819"/>
      <c r="AA70" s="819">
        <v>4</v>
      </c>
      <c r="AB70" s="819"/>
      <c r="AC70" s="819"/>
      <c r="AD70" s="819"/>
      <c r="AE70" s="819"/>
      <c r="AF70" s="819">
        <v>4</v>
      </c>
      <c r="AG70" s="819"/>
      <c r="AH70" s="819"/>
      <c r="AI70" s="819"/>
      <c r="AJ70" s="819"/>
      <c r="AK70" s="819" t="s">
        <v>542</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110</v>
      </c>
      <c r="R71" s="819"/>
      <c r="S71" s="819"/>
      <c r="T71" s="819"/>
      <c r="U71" s="819"/>
      <c r="V71" s="819">
        <v>109</v>
      </c>
      <c r="W71" s="819"/>
      <c r="X71" s="819"/>
      <c r="Y71" s="819"/>
      <c r="Z71" s="819"/>
      <c r="AA71" s="819">
        <v>1</v>
      </c>
      <c r="AB71" s="819"/>
      <c r="AC71" s="819"/>
      <c r="AD71" s="819"/>
      <c r="AE71" s="819"/>
      <c r="AF71" s="819">
        <v>1</v>
      </c>
      <c r="AG71" s="819"/>
      <c r="AH71" s="819"/>
      <c r="AI71" s="819"/>
      <c r="AJ71" s="819"/>
      <c r="AK71" s="819" t="s">
        <v>542</v>
      </c>
      <c r="AL71" s="819"/>
      <c r="AM71" s="819"/>
      <c r="AN71" s="819"/>
      <c r="AO71" s="819"/>
      <c r="AP71" s="819">
        <v>14</v>
      </c>
      <c r="AQ71" s="819"/>
      <c r="AR71" s="819"/>
      <c r="AS71" s="819"/>
      <c r="AT71" s="819"/>
      <c r="AU71" s="819">
        <v>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1007</v>
      </c>
      <c r="R72" s="819"/>
      <c r="S72" s="819"/>
      <c r="T72" s="819"/>
      <c r="U72" s="819"/>
      <c r="V72" s="819">
        <v>1005</v>
      </c>
      <c r="W72" s="819"/>
      <c r="X72" s="819"/>
      <c r="Y72" s="819"/>
      <c r="Z72" s="819"/>
      <c r="AA72" s="819">
        <v>2</v>
      </c>
      <c r="AB72" s="819"/>
      <c r="AC72" s="819"/>
      <c r="AD72" s="819"/>
      <c r="AE72" s="819"/>
      <c r="AF72" s="819">
        <v>2</v>
      </c>
      <c r="AG72" s="819"/>
      <c r="AH72" s="819"/>
      <c r="AI72" s="819"/>
      <c r="AJ72" s="819"/>
      <c r="AK72" s="819" t="s">
        <v>542</v>
      </c>
      <c r="AL72" s="819"/>
      <c r="AM72" s="819"/>
      <c r="AN72" s="819"/>
      <c r="AO72" s="819"/>
      <c r="AP72" s="819">
        <v>814</v>
      </c>
      <c r="AQ72" s="819"/>
      <c r="AR72" s="819"/>
      <c r="AS72" s="819"/>
      <c r="AT72" s="819"/>
      <c r="AU72" s="819">
        <v>218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v>
      </c>
      <c r="AG88" s="830"/>
      <c r="AH88" s="830"/>
      <c r="AI88" s="830"/>
      <c r="AJ88" s="830"/>
      <c r="AK88" s="827"/>
      <c r="AL88" s="827"/>
      <c r="AM88" s="827"/>
      <c r="AN88" s="827"/>
      <c r="AO88" s="827"/>
      <c r="AP88" s="830">
        <v>853</v>
      </c>
      <c r="AQ88" s="830"/>
      <c r="AR88" s="830"/>
      <c r="AS88" s="830"/>
      <c r="AT88" s="830"/>
      <c r="AU88" s="830">
        <v>243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629591</v>
      </c>
      <c r="AB110" s="890"/>
      <c r="AC110" s="890"/>
      <c r="AD110" s="890"/>
      <c r="AE110" s="891"/>
      <c r="AF110" s="892">
        <v>634829</v>
      </c>
      <c r="AG110" s="890"/>
      <c r="AH110" s="890"/>
      <c r="AI110" s="890"/>
      <c r="AJ110" s="891"/>
      <c r="AK110" s="892">
        <v>565525</v>
      </c>
      <c r="AL110" s="890"/>
      <c r="AM110" s="890"/>
      <c r="AN110" s="890"/>
      <c r="AO110" s="891"/>
      <c r="AP110" s="893">
        <v>33.6</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4239773</v>
      </c>
      <c r="BR110" s="927"/>
      <c r="BS110" s="927"/>
      <c r="BT110" s="927"/>
      <c r="BU110" s="927"/>
      <c r="BV110" s="927">
        <v>4146026</v>
      </c>
      <c r="BW110" s="927"/>
      <c r="BX110" s="927"/>
      <c r="BY110" s="927"/>
      <c r="BZ110" s="927"/>
      <c r="CA110" s="927">
        <v>4117977</v>
      </c>
      <c r="CB110" s="927"/>
      <c r="CC110" s="927"/>
      <c r="CD110" s="927"/>
      <c r="CE110" s="927"/>
      <c r="CF110" s="941">
        <v>244.5</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16500</v>
      </c>
      <c r="BR111" s="920"/>
      <c r="BS111" s="920"/>
      <c r="BT111" s="920"/>
      <c r="BU111" s="920"/>
      <c r="BV111" s="920">
        <v>14083</v>
      </c>
      <c r="BW111" s="920"/>
      <c r="BX111" s="920"/>
      <c r="BY111" s="920"/>
      <c r="BZ111" s="920"/>
      <c r="CA111" s="920">
        <v>10059</v>
      </c>
      <c r="CB111" s="920"/>
      <c r="CC111" s="920"/>
      <c r="CD111" s="920"/>
      <c r="CE111" s="920"/>
      <c r="CF111" s="914">
        <v>0.6</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1322630</v>
      </c>
      <c r="BR112" s="920"/>
      <c r="BS112" s="920"/>
      <c r="BT112" s="920"/>
      <c r="BU112" s="920"/>
      <c r="BV112" s="920">
        <v>1385020</v>
      </c>
      <c r="BW112" s="920"/>
      <c r="BX112" s="920"/>
      <c r="BY112" s="920"/>
      <c r="BZ112" s="920"/>
      <c r="CA112" s="920">
        <v>1238417</v>
      </c>
      <c r="CB112" s="920"/>
      <c r="CC112" s="920"/>
      <c r="CD112" s="920"/>
      <c r="CE112" s="920"/>
      <c r="CF112" s="914">
        <v>73.5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60024</v>
      </c>
      <c r="AB113" s="934"/>
      <c r="AC113" s="934"/>
      <c r="AD113" s="934"/>
      <c r="AE113" s="935"/>
      <c r="AF113" s="936">
        <v>63262</v>
      </c>
      <c r="AG113" s="934"/>
      <c r="AH113" s="934"/>
      <c r="AI113" s="934"/>
      <c r="AJ113" s="935"/>
      <c r="AK113" s="936">
        <v>70126</v>
      </c>
      <c r="AL113" s="934"/>
      <c r="AM113" s="934"/>
      <c r="AN113" s="934"/>
      <c r="AO113" s="935"/>
      <c r="AP113" s="937">
        <v>4.2</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194946</v>
      </c>
      <c r="BR113" s="920"/>
      <c r="BS113" s="920"/>
      <c r="BT113" s="920"/>
      <c r="BU113" s="920"/>
      <c r="BV113" s="920">
        <v>164869</v>
      </c>
      <c r="BW113" s="920"/>
      <c r="BX113" s="920"/>
      <c r="BY113" s="920"/>
      <c r="BZ113" s="920"/>
      <c r="CA113" s="920">
        <v>243274</v>
      </c>
      <c r="CB113" s="920"/>
      <c r="CC113" s="920"/>
      <c r="CD113" s="920"/>
      <c r="CE113" s="920"/>
      <c r="CF113" s="914">
        <v>14.4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73970</v>
      </c>
      <c r="AB114" s="959"/>
      <c r="AC114" s="959"/>
      <c r="AD114" s="959"/>
      <c r="AE114" s="960"/>
      <c r="AF114" s="961">
        <v>70285</v>
      </c>
      <c r="AG114" s="959"/>
      <c r="AH114" s="959"/>
      <c r="AI114" s="959"/>
      <c r="AJ114" s="960"/>
      <c r="AK114" s="961">
        <v>59114</v>
      </c>
      <c r="AL114" s="959"/>
      <c r="AM114" s="959"/>
      <c r="AN114" s="959"/>
      <c r="AO114" s="960"/>
      <c r="AP114" s="962">
        <v>3.5</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423835</v>
      </c>
      <c r="BR114" s="920"/>
      <c r="BS114" s="920"/>
      <c r="BT114" s="920"/>
      <c r="BU114" s="920"/>
      <c r="BV114" s="920">
        <v>371363</v>
      </c>
      <c r="BW114" s="920"/>
      <c r="BX114" s="920"/>
      <c r="BY114" s="920"/>
      <c r="BZ114" s="920"/>
      <c r="CA114" s="920">
        <v>312182</v>
      </c>
      <c r="CB114" s="920"/>
      <c r="CC114" s="920"/>
      <c r="CD114" s="920"/>
      <c r="CE114" s="920"/>
      <c r="CF114" s="914">
        <v>18.5</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3509</v>
      </c>
      <c r="AB115" s="934"/>
      <c r="AC115" s="934"/>
      <c r="AD115" s="934"/>
      <c r="AE115" s="935"/>
      <c r="AF115" s="936">
        <v>2574</v>
      </c>
      <c r="AG115" s="934"/>
      <c r="AH115" s="934"/>
      <c r="AI115" s="934"/>
      <c r="AJ115" s="935"/>
      <c r="AK115" s="936">
        <v>2574</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176</v>
      </c>
      <c r="AB116" s="959"/>
      <c r="AC116" s="959"/>
      <c r="AD116" s="959"/>
      <c r="AE116" s="960"/>
      <c r="AF116" s="961">
        <v>312</v>
      </c>
      <c r="AG116" s="959"/>
      <c r="AH116" s="959"/>
      <c r="AI116" s="959"/>
      <c r="AJ116" s="960"/>
      <c r="AK116" s="961">
        <v>180</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767270</v>
      </c>
      <c r="AB117" s="966"/>
      <c r="AC117" s="966"/>
      <c r="AD117" s="966"/>
      <c r="AE117" s="967"/>
      <c r="AF117" s="965">
        <v>771262</v>
      </c>
      <c r="AG117" s="966"/>
      <c r="AH117" s="966"/>
      <c r="AI117" s="966"/>
      <c r="AJ117" s="967"/>
      <c r="AK117" s="965">
        <v>697519</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v>17609</v>
      </c>
      <c r="BW117" s="986"/>
      <c r="BX117" s="986"/>
      <c r="BY117" s="986"/>
      <c r="BZ117" s="986"/>
      <c r="CA117" s="986">
        <v>14875</v>
      </c>
      <c r="CB117" s="986"/>
      <c r="CC117" s="986"/>
      <c r="CD117" s="986"/>
      <c r="CE117" s="986"/>
      <c r="CF117" s="914">
        <v>0.9</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433</v>
      </c>
      <c r="BP118" s="994"/>
      <c r="BQ118" s="985">
        <v>6197684</v>
      </c>
      <c r="BR118" s="986"/>
      <c r="BS118" s="986"/>
      <c r="BT118" s="986"/>
      <c r="BU118" s="986"/>
      <c r="BV118" s="986">
        <v>6098970</v>
      </c>
      <c r="BW118" s="986"/>
      <c r="BX118" s="986"/>
      <c r="BY118" s="986"/>
      <c r="BZ118" s="986"/>
      <c r="CA118" s="986">
        <v>5936784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442535</v>
      </c>
      <c r="BR119" s="927"/>
      <c r="BS119" s="927"/>
      <c r="BT119" s="927"/>
      <c r="BU119" s="927"/>
      <c r="BV119" s="927">
        <v>348516</v>
      </c>
      <c r="BW119" s="927"/>
      <c r="BX119" s="927"/>
      <c r="BY119" s="927"/>
      <c r="BZ119" s="927"/>
      <c r="CA119" s="927">
        <v>433188</v>
      </c>
      <c r="CB119" s="927"/>
      <c r="CC119" s="927"/>
      <c r="CD119" s="927"/>
      <c r="CE119" s="927"/>
      <c r="CF119" s="941">
        <v>25.7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16500</v>
      </c>
      <c r="DH119" s="998"/>
      <c r="DI119" s="998"/>
      <c r="DJ119" s="998"/>
      <c r="DK119" s="999"/>
      <c r="DL119" s="1000">
        <v>14083</v>
      </c>
      <c r="DM119" s="998"/>
      <c r="DN119" s="998"/>
      <c r="DO119" s="998"/>
      <c r="DP119" s="999"/>
      <c r="DQ119" s="1000">
        <v>10059</v>
      </c>
      <c r="DR119" s="998"/>
      <c r="DS119" s="998"/>
      <c r="DT119" s="998"/>
      <c r="DU119" s="999"/>
      <c r="DV119" s="1001">
        <v>0.6</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115696</v>
      </c>
      <c r="BR120" s="920"/>
      <c r="BS120" s="920"/>
      <c r="BT120" s="920"/>
      <c r="BU120" s="920"/>
      <c r="BV120" s="920">
        <v>110497</v>
      </c>
      <c r="BW120" s="920"/>
      <c r="BX120" s="920"/>
      <c r="BY120" s="920"/>
      <c r="BZ120" s="920"/>
      <c r="CA120" s="920">
        <v>106282</v>
      </c>
      <c r="CB120" s="920"/>
      <c r="CC120" s="920"/>
      <c r="CD120" s="920"/>
      <c r="CE120" s="920"/>
      <c r="CF120" s="914">
        <v>6.3</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835468</v>
      </c>
      <c r="DH120" s="927"/>
      <c r="DI120" s="927"/>
      <c r="DJ120" s="927"/>
      <c r="DK120" s="927"/>
      <c r="DL120" s="927">
        <v>829876</v>
      </c>
      <c r="DM120" s="927"/>
      <c r="DN120" s="927"/>
      <c r="DO120" s="927"/>
      <c r="DP120" s="927"/>
      <c r="DQ120" s="927">
        <v>720842</v>
      </c>
      <c r="DR120" s="927"/>
      <c r="DS120" s="927"/>
      <c r="DT120" s="927"/>
      <c r="DU120" s="927"/>
      <c r="DV120" s="928">
        <v>42.8</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4101068</v>
      </c>
      <c r="BR121" s="986"/>
      <c r="BS121" s="986"/>
      <c r="BT121" s="986"/>
      <c r="BU121" s="986"/>
      <c r="BV121" s="986">
        <v>4077503</v>
      </c>
      <c r="BW121" s="986"/>
      <c r="BX121" s="986"/>
      <c r="BY121" s="986"/>
      <c r="BZ121" s="986"/>
      <c r="CA121" s="986">
        <v>4004137</v>
      </c>
      <c r="CB121" s="986"/>
      <c r="CC121" s="986"/>
      <c r="CD121" s="986"/>
      <c r="CE121" s="986"/>
      <c r="CF121" s="1024">
        <v>237.8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476428</v>
      </c>
      <c r="DH121" s="920"/>
      <c r="DI121" s="920"/>
      <c r="DJ121" s="920"/>
      <c r="DK121" s="920"/>
      <c r="DL121" s="920">
        <v>480256</v>
      </c>
      <c r="DM121" s="920"/>
      <c r="DN121" s="920"/>
      <c r="DO121" s="920"/>
      <c r="DP121" s="920"/>
      <c r="DQ121" s="920">
        <v>444211</v>
      </c>
      <c r="DR121" s="920"/>
      <c r="DS121" s="920"/>
      <c r="DT121" s="920"/>
      <c r="DU121" s="920"/>
      <c r="DV121" s="921">
        <v>26.4</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442</v>
      </c>
      <c r="BP122" s="994"/>
      <c r="BQ122" s="1034">
        <v>4659299</v>
      </c>
      <c r="BR122" s="1035"/>
      <c r="BS122" s="1035"/>
      <c r="BT122" s="1035"/>
      <c r="BU122" s="1035"/>
      <c r="BV122" s="1035">
        <v>4536516</v>
      </c>
      <c r="BW122" s="1035"/>
      <c r="BX122" s="1035"/>
      <c r="BY122" s="1035"/>
      <c r="BZ122" s="1035"/>
      <c r="CA122" s="1035">
        <v>4543607</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v>55000</v>
      </c>
      <c r="DM122" s="920"/>
      <c r="DN122" s="920"/>
      <c r="DO122" s="920"/>
      <c r="DP122" s="920"/>
      <c r="DQ122" s="920">
        <v>55000</v>
      </c>
      <c r="DR122" s="920"/>
      <c r="DS122" s="920"/>
      <c r="DT122" s="920"/>
      <c r="DU122" s="920"/>
      <c r="DV122" s="921">
        <v>3.3</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97.5</v>
      </c>
      <c r="BR123" s="1027"/>
      <c r="BS123" s="1027"/>
      <c r="BT123" s="1027"/>
      <c r="BU123" s="1027"/>
      <c r="BV123" s="1027">
        <v>98.9</v>
      </c>
      <c r="BW123" s="1027"/>
      <c r="BX123" s="1027"/>
      <c r="BY123" s="1027"/>
      <c r="BZ123" s="1027"/>
      <c r="CA123" s="1027">
        <v>82.7</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10734</v>
      </c>
      <c r="DH123" s="959"/>
      <c r="DI123" s="959"/>
      <c r="DJ123" s="959"/>
      <c r="DK123" s="960"/>
      <c r="DL123" s="961">
        <v>19888</v>
      </c>
      <c r="DM123" s="959"/>
      <c r="DN123" s="959"/>
      <c r="DO123" s="959"/>
      <c r="DP123" s="960"/>
      <c r="DQ123" s="961">
        <v>18364</v>
      </c>
      <c r="DR123" s="959"/>
      <c r="DS123" s="959"/>
      <c r="DT123" s="959"/>
      <c r="DU123" s="960"/>
      <c r="DV123" s="962">
        <v>1.1000000000000001</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3509</v>
      </c>
      <c r="AB126" s="959"/>
      <c r="AC126" s="959"/>
      <c r="AD126" s="959"/>
      <c r="AE126" s="960"/>
      <c r="AF126" s="961">
        <v>2574</v>
      </c>
      <c r="AG126" s="959"/>
      <c r="AH126" s="959"/>
      <c r="AI126" s="959"/>
      <c r="AJ126" s="960"/>
      <c r="AK126" s="961">
        <v>2574</v>
      </c>
      <c r="AL126" s="959"/>
      <c r="AM126" s="959"/>
      <c r="AN126" s="959"/>
      <c r="AO126" s="960"/>
      <c r="AP126" s="962">
        <v>0.2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453</v>
      </c>
      <c r="AY127" s="887"/>
      <c r="AZ127" s="887"/>
      <c r="BA127" s="887"/>
      <c r="BB127" s="887"/>
      <c r="BC127" s="887"/>
      <c r="BD127" s="887"/>
      <c r="BE127" s="888"/>
      <c r="BF127" s="1041" t="s">
        <v>109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455</v>
      </c>
      <c r="DM127" s="1048"/>
      <c r="DN127" s="1048"/>
      <c r="DO127" s="1048"/>
      <c r="DP127" s="1048"/>
      <c r="DQ127" s="1048" t="s">
        <v>455</v>
      </c>
      <c r="DR127" s="1048"/>
      <c r="DS127" s="1048"/>
      <c r="DT127" s="1048"/>
      <c r="DU127" s="1048"/>
      <c r="DV127" s="1049" t="s">
        <v>455</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19116</v>
      </c>
      <c r="AB128" s="1090"/>
      <c r="AC128" s="1090"/>
      <c r="AD128" s="1090"/>
      <c r="AE128" s="1091"/>
      <c r="AF128" s="1092">
        <v>15740</v>
      </c>
      <c r="AG128" s="1090"/>
      <c r="AH128" s="1090"/>
      <c r="AI128" s="1090"/>
      <c r="AJ128" s="1091"/>
      <c r="AK128" s="1092">
        <v>17274</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109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2059787</v>
      </c>
      <c r="AB129" s="959"/>
      <c r="AC129" s="959"/>
      <c r="AD129" s="959"/>
      <c r="AE129" s="960"/>
      <c r="AF129" s="961">
        <v>2092342</v>
      </c>
      <c r="AG129" s="959"/>
      <c r="AH129" s="959"/>
      <c r="AI129" s="959"/>
      <c r="AJ129" s="960"/>
      <c r="AK129" s="961">
        <v>2177704</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14.4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482811</v>
      </c>
      <c r="AB130" s="959"/>
      <c r="AC130" s="959"/>
      <c r="AD130" s="959"/>
      <c r="AE130" s="960"/>
      <c r="AF130" s="961">
        <v>513413</v>
      </c>
      <c r="AG130" s="959"/>
      <c r="AH130" s="959"/>
      <c r="AI130" s="959"/>
      <c r="AJ130" s="960"/>
      <c r="AK130" s="961">
        <v>493726</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82.7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1576976</v>
      </c>
      <c r="AB131" s="998"/>
      <c r="AC131" s="998"/>
      <c r="AD131" s="998"/>
      <c r="AE131" s="999"/>
      <c r="AF131" s="1000">
        <v>1578929</v>
      </c>
      <c r="AG131" s="998"/>
      <c r="AH131" s="998"/>
      <c r="AI131" s="998"/>
      <c r="AJ131" s="999"/>
      <c r="AK131" s="1000">
        <v>1683978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16.82606457</v>
      </c>
      <c r="AB132" s="1104"/>
      <c r="AC132" s="1104"/>
      <c r="AD132" s="1104"/>
      <c r="AE132" s="1105"/>
      <c r="AF132" s="1106">
        <v>15.333748379999999</v>
      </c>
      <c r="AG132" s="1104"/>
      <c r="AH132" s="1104"/>
      <c r="AI132" s="1104"/>
      <c r="AJ132" s="1105"/>
      <c r="AK132" s="1106">
        <v>11.07609482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18.100000000000001</v>
      </c>
      <c r="AB133" s="1111"/>
      <c r="AC133" s="1111"/>
      <c r="AD133" s="1111"/>
      <c r="AE133" s="1112"/>
      <c r="AF133" s="1110">
        <v>16.7</v>
      </c>
      <c r="AG133" s="1111"/>
      <c r="AH133" s="1111"/>
      <c r="AI133" s="1111"/>
      <c r="AJ133" s="1112"/>
      <c r="AK133" s="1110">
        <v>14.4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470273</v>
      </c>
      <c r="L9" s="264">
        <v>213082</v>
      </c>
      <c r="M9" s="265">
        <v>187155</v>
      </c>
      <c r="N9" s="266">
        <v>13.9</v>
      </c>
    </row>
    <row r="10" spans="1:16" x14ac:dyDescent="0.15">
      <c r="A10" s="248"/>
      <c r="B10" s="244"/>
      <c r="C10" s="244"/>
      <c r="D10" s="244"/>
      <c r="E10" s="244"/>
      <c r="F10" s="244"/>
      <c r="G10" s="1119" t="s">
        <v>476</v>
      </c>
      <c r="H10" s="1120"/>
      <c r="I10" s="1120"/>
      <c r="J10" s="1121"/>
      <c r="K10" s="267">
        <v>78552</v>
      </c>
      <c r="L10" s="268">
        <v>35592</v>
      </c>
      <c r="M10" s="269">
        <v>20525</v>
      </c>
      <c r="N10" s="270">
        <v>73.400000000000006</v>
      </c>
    </row>
    <row r="11" spans="1:16" ht="13.5" customHeight="1" x14ac:dyDescent="0.15">
      <c r="A11" s="248"/>
      <c r="B11" s="244"/>
      <c r="C11" s="244"/>
      <c r="D11" s="244"/>
      <c r="E11" s="244"/>
      <c r="F11" s="244"/>
      <c r="G11" s="1119" t="s">
        <v>477</v>
      </c>
      <c r="H11" s="1120"/>
      <c r="I11" s="1120"/>
      <c r="J11" s="1121"/>
      <c r="K11" s="267">
        <v>176663</v>
      </c>
      <c r="L11" s="268">
        <v>80047</v>
      </c>
      <c r="M11" s="269">
        <v>27959</v>
      </c>
      <c r="N11" s="270">
        <v>186.3</v>
      </c>
    </row>
    <row r="12" spans="1:16" ht="13.5" customHeight="1" x14ac:dyDescent="0.15">
      <c r="A12" s="248"/>
      <c r="B12" s="244"/>
      <c r="C12" s="244"/>
      <c r="D12" s="244"/>
      <c r="E12" s="244"/>
      <c r="F12" s="244"/>
      <c r="G12" s="1119" t="s">
        <v>478</v>
      </c>
      <c r="H12" s="1120"/>
      <c r="I12" s="1120"/>
      <c r="J12" s="1121"/>
      <c r="K12" s="267" t="s">
        <v>479</v>
      </c>
      <c r="L12" s="268" t="s">
        <v>479</v>
      </c>
      <c r="M12" s="269">
        <v>2910</v>
      </c>
      <c r="N12" s="270" t="s">
        <v>479</v>
      </c>
    </row>
    <row r="13" spans="1:16" ht="13.5" customHeight="1" x14ac:dyDescent="0.15">
      <c r="A13" s="248"/>
      <c r="B13" s="244"/>
      <c r="C13" s="244"/>
      <c r="D13" s="244"/>
      <c r="E13" s="244"/>
      <c r="F13" s="244"/>
      <c r="G13" s="1119" t="s">
        <v>480</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481</v>
      </c>
      <c r="H14" s="1120"/>
      <c r="I14" s="1120"/>
      <c r="J14" s="1121"/>
      <c r="K14" s="267">
        <v>12667</v>
      </c>
      <c r="L14" s="268">
        <v>5739</v>
      </c>
      <c r="M14" s="269">
        <v>9160</v>
      </c>
      <c r="N14" s="270">
        <v>-37.299999999999997</v>
      </c>
    </row>
    <row r="15" spans="1:16" ht="13.5" customHeight="1" x14ac:dyDescent="0.15">
      <c r="A15" s="248"/>
      <c r="B15" s="244"/>
      <c r="C15" s="244"/>
      <c r="D15" s="244"/>
      <c r="E15" s="244"/>
      <c r="F15" s="244"/>
      <c r="G15" s="1119" t="s">
        <v>482</v>
      </c>
      <c r="H15" s="1120"/>
      <c r="I15" s="1120"/>
      <c r="J15" s="1121"/>
      <c r="K15" s="267" t="s">
        <v>479</v>
      </c>
      <c r="L15" s="268" t="s">
        <v>479</v>
      </c>
      <c r="M15" s="269">
        <v>4580</v>
      </c>
      <c r="N15" s="270" t="s">
        <v>479</v>
      </c>
    </row>
    <row r="16" spans="1:16" x14ac:dyDescent="0.15">
      <c r="A16" s="248"/>
      <c r="B16" s="244"/>
      <c r="C16" s="244"/>
      <c r="D16" s="244"/>
      <c r="E16" s="244"/>
      <c r="F16" s="244"/>
      <c r="G16" s="1122" t="s">
        <v>483</v>
      </c>
      <c r="H16" s="1123"/>
      <c r="I16" s="1123"/>
      <c r="J16" s="1124"/>
      <c r="K16" s="268">
        <v>-48802</v>
      </c>
      <c r="L16" s="268">
        <v>-22112</v>
      </c>
      <c r="M16" s="269">
        <v>-19254</v>
      </c>
      <c r="N16" s="270">
        <v>14.8</v>
      </c>
    </row>
    <row r="17" spans="1:16" x14ac:dyDescent="0.15">
      <c r="A17" s="248"/>
      <c r="B17" s="244"/>
      <c r="C17" s="244"/>
      <c r="D17" s="244"/>
      <c r="E17" s="244"/>
      <c r="F17" s="244"/>
      <c r="G17" s="1122" t="s">
        <v>168</v>
      </c>
      <c r="H17" s="1123"/>
      <c r="I17" s="1123"/>
      <c r="J17" s="1124"/>
      <c r="K17" s="268">
        <v>689353</v>
      </c>
      <c r="L17" s="268">
        <v>312348</v>
      </c>
      <c r="M17" s="269">
        <v>233033</v>
      </c>
      <c r="N17" s="270">
        <v>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27.19</v>
      </c>
      <c r="L21" s="281">
        <v>21.21</v>
      </c>
      <c r="M21" s="282">
        <v>5.98</v>
      </c>
      <c r="N21" s="249"/>
      <c r="O21" s="283"/>
      <c r="P21" s="279"/>
    </row>
    <row r="22" spans="1:16" s="284" customFormat="1" x14ac:dyDescent="0.15">
      <c r="A22" s="279"/>
      <c r="B22" s="249"/>
      <c r="C22" s="249"/>
      <c r="D22" s="249"/>
      <c r="E22" s="249"/>
      <c r="F22" s="249"/>
      <c r="G22" s="1114" t="s">
        <v>489</v>
      </c>
      <c r="H22" s="1115"/>
      <c r="I22" s="1115"/>
      <c r="J22" s="1116"/>
      <c r="K22" s="285">
        <v>91.7</v>
      </c>
      <c r="L22" s="286">
        <v>95.4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493</v>
      </c>
      <c r="H32" s="1131"/>
      <c r="I32" s="1131"/>
      <c r="J32" s="1132"/>
      <c r="K32" s="294">
        <v>565525</v>
      </c>
      <c r="L32" s="294">
        <v>256242</v>
      </c>
      <c r="M32" s="295">
        <v>137219</v>
      </c>
      <c r="N32" s="296">
        <v>86.7</v>
      </c>
    </row>
    <row r="33" spans="1:16" ht="13.5" customHeight="1" x14ac:dyDescent="0.15">
      <c r="A33" s="248"/>
      <c r="B33" s="244"/>
      <c r="C33" s="244"/>
      <c r="D33" s="244"/>
      <c r="E33" s="244"/>
      <c r="F33" s="244"/>
      <c r="G33" s="1130" t="s">
        <v>494</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495</v>
      </c>
      <c r="H34" s="1131"/>
      <c r="I34" s="1131"/>
      <c r="J34" s="1132"/>
      <c r="K34" s="294" t="s">
        <v>479</v>
      </c>
      <c r="L34" s="294" t="s">
        <v>479</v>
      </c>
      <c r="M34" s="295">
        <v>4</v>
      </c>
      <c r="N34" s="296" t="s">
        <v>479</v>
      </c>
    </row>
    <row r="35" spans="1:16" ht="27" customHeight="1" x14ac:dyDescent="0.15">
      <c r="A35" s="248"/>
      <c r="B35" s="244"/>
      <c r="C35" s="244"/>
      <c r="D35" s="244"/>
      <c r="E35" s="244"/>
      <c r="F35" s="244"/>
      <c r="G35" s="1130" t="s">
        <v>496</v>
      </c>
      <c r="H35" s="1131"/>
      <c r="I35" s="1131"/>
      <c r="J35" s="1132"/>
      <c r="K35" s="294">
        <v>70126</v>
      </c>
      <c r="L35" s="294">
        <v>31774</v>
      </c>
      <c r="M35" s="295">
        <v>30414</v>
      </c>
      <c r="N35" s="296">
        <v>4.5</v>
      </c>
    </row>
    <row r="36" spans="1:16" ht="27" customHeight="1" x14ac:dyDescent="0.15">
      <c r="A36" s="248"/>
      <c r="B36" s="244"/>
      <c r="C36" s="244"/>
      <c r="D36" s="244"/>
      <c r="E36" s="244"/>
      <c r="F36" s="244"/>
      <c r="G36" s="1130" t="s">
        <v>497</v>
      </c>
      <c r="H36" s="1131"/>
      <c r="I36" s="1131"/>
      <c r="J36" s="1132"/>
      <c r="K36" s="294">
        <v>59114</v>
      </c>
      <c r="L36" s="294">
        <v>26785</v>
      </c>
      <c r="M36" s="295">
        <v>5195</v>
      </c>
      <c r="N36" s="296">
        <v>415.6</v>
      </c>
    </row>
    <row r="37" spans="1:16" ht="13.5" customHeight="1" x14ac:dyDescent="0.15">
      <c r="A37" s="248"/>
      <c r="B37" s="244"/>
      <c r="C37" s="244"/>
      <c r="D37" s="244"/>
      <c r="E37" s="244"/>
      <c r="F37" s="244"/>
      <c r="G37" s="1130" t="s">
        <v>498</v>
      </c>
      <c r="H37" s="1131"/>
      <c r="I37" s="1131"/>
      <c r="J37" s="1132"/>
      <c r="K37" s="294">
        <v>2574</v>
      </c>
      <c r="L37" s="294">
        <v>1166</v>
      </c>
      <c r="M37" s="295">
        <v>2257</v>
      </c>
      <c r="N37" s="296">
        <v>-48.3</v>
      </c>
    </row>
    <row r="38" spans="1:16" ht="27" customHeight="1" x14ac:dyDescent="0.15">
      <c r="A38" s="248"/>
      <c r="B38" s="244"/>
      <c r="C38" s="244"/>
      <c r="D38" s="244"/>
      <c r="E38" s="244"/>
      <c r="F38" s="244"/>
      <c r="G38" s="1133" t="s">
        <v>499</v>
      </c>
      <c r="H38" s="1134"/>
      <c r="I38" s="1134"/>
      <c r="J38" s="1135"/>
      <c r="K38" s="297">
        <v>180</v>
      </c>
      <c r="L38" s="297">
        <v>82</v>
      </c>
      <c r="M38" s="298">
        <v>40</v>
      </c>
      <c r="N38" s="299">
        <v>105</v>
      </c>
      <c r="O38" s="293"/>
    </row>
    <row r="39" spans="1:16" x14ac:dyDescent="0.15">
      <c r="A39" s="248"/>
      <c r="B39" s="244"/>
      <c r="C39" s="244"/>
      <c r="D39" s="244"/>
      <c r="E39" s="244"/>
      <c r="F39" s="244"/>
      <c r="G39" s="1133" t="s">
        <v>500</v>
      </c>
      <c r="H39" s="1134"/>
      <c r="I39" s="1134"/>
      <c r="J39" s="1135"/>
      <c r="K39" s="300">
        <v>-17274</v>
      </c>
      <c r="L39" s="300">
        <v>-7827</v>
      </c>
      <c r="M39" s="301">
        <v>-7960</v>
      </c>
      <c r="N39" s="302">
        <v>-1.7</v>
      </c>
      <c r="O39" s="293"/>
    </row>
    <row r="40" spans="1:16" ht="27" customHeight="1" x14ac:dyDescent="0.15">
      <c r="A40" s="248"/>
      <c r="B40" s="244"/>
      <c r="C40" s="244"/>
      <c r="D40" s="244"/>
      <c r="E40" s="244"/>
      <c r="F40" s="244"/>
      <c r="G40" s="1130" t="s">
        <v>501</v>
      </c>
      <c r="H40" s="1131"/>
      <c r="I40" s="1131"/>
      <c r="J40" s="1132"/>
      <c r="K40" s="300">
        <v>-493726</v>
      </c>
      <c r="L40" s="300">
        <v>-223709</v>
      </c>
      <c r="M40" s="301">
        <v>-124831</v>
      </c>
      <c r="N40" s="302">
        <v>79.2</v>
      </c>
      <c r="O40" s="293"/>
    </row>
    <row r="41" spans="1:16" x14ac:dyDescent="0.15">
      <c r="A41" s="248"/>
      <c r="B41" s="244"/>
      <c r="C41" s="244"/>
      <c r="D41" s="244"/>
      <c r="E41" s="244"/>
      <c r="F41" s="244"/>
      <c r="G41" s="1136" t="s">
        <v>279</v>
      </c>
      <c r="H41" s="1137"/>
      <c r="I41" s="1137"/>
      <c r="J41" s="1138"/>
      <c r="K41" s="294">
        <v>186519</v>
      </c>
      <c r="L41" s="300">
        <v>84512</v>
      </c>
      <c r="M41" s="301">
        <v>42339</v>
      </c>
      <c r="N41" s="302">
        <v>99.6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267046</v>
      </c>
      <c r="J51" s="320">
        <v>113251</v>
      </c>
      <c r="K51" s="321">
        <v>-90.7</v>
      </c>
      <c r="L51" s="322">
        <v>216155</v>
      </c>
      <c r="M51" s="323">
        <v>-35.299999999999997</v>
      </c>
      <c r="N51" s="324">
        <v>-55.4</v>
      </c>
    </row>
    <row r="52" spans="1:14" x14ac:dyDescent="0.15">
      <c r="A52" s="248"/>
      <c r="B52" s="244"/>
      <c r="C52" s="244"/>
      <c r="D52" s="244"/>
      <c r="E52" s="244"/>
      <c r="F52" s="244"/>
      <c r="G52" s="325"/>
      <c r="H52" s="326" t="s">
        <v>512</v>
      </c>
      <c r="I52" s="327">
        <v>141916</v>
      </c>
      <c r="J52" s="328">
        <v>60185</v>
      </c>
      <c r="K52" s="329">
        <v>-25.6</v>
      </c>
      <c r="L52" s="330">
        <v>108827</v>
      </c>
      <c r="M52" s="331">
        <v>-19.600000000000001</v>
      </c>
      <c r="N52" s="332">
        <v>-6</v>
      </c>
    </row>
    <row r="53" spans="1:14" x14ac:dyDescent="0.15">
      <c r="A53" s="248"/>
      <c r="B53" s="244"/>
      <c r="C53" s="244"/>
      <c r="D53" s="244"/>
      <c r="E53" s="244"/>
      <c r="F53" s="244"/>
      <c r="G53" s="310" t="s">
        <v>513</v>
      </c>
      <c r="H53" s="311"/>
      <c r="I53" s="319">
        <v>301530</v>
      </c>
      <c r="J53" s="320">
        <v>130589</v>
      </c>
      <c r="K53" s="321">
        <v>15.3</v>
      </c>
      <c r="L53" s="322">
        <v>228305</v>
      </c>
      <c r="M53" s="323">
        <v>5.6</v>
      </c>
      <c r="N53" s="324">
        <v>9.6999999999999993</v>
      </c>
    </row>
    <row r="54" spans="1:14" x14ac:dyDescent="0.15">
      <c r="A54" s="248"/>
      <c r="B54" s="244"/>
      <c r="C54" s="244"/>
      <c r="D54" s="244"/>
      <c r="E54" s="244"/>
      <c r="F54" s="244"/>
      <c r="G54" s="325"/>
      <c r="H54" s="326" t="s">
        <v>512</v>
      </c>
      <c r="I54" s="327">
        <v>135688</v>
      </c>
      <c r="J54" s="328">
        <v>58765</v>
      </c>
      <c r="K54" s="329">
        <v>-2.4</v>
      </c>
      <c r="L54" s="330">
        <v>86611</v>
      </c>
      <c r="M54" s="331">
        <v>-20.399999999999999</v>
      </c>
      <c r="N54" s="332">
        <v>18</v>
      </c>
    </row>
    <row r="55" spans="1:14" x14ac:dyDescent="0.15">
      <c r="A55" s="248"/>
      <c r="B55" s="244"/>
      <c r="C55" s="244"/>
      <c r="D55" s="244"/>
      <c r="E55" s="244"/>
      <c r="F55" s="244"/>
      <c r="G55" s="310" t="s">
        <v>514</v>
      </c>
      <c r="H55" s="311"/>
      <c r="I55" s="319">
        <v>655191</v>
      </c>
      <c r="J55" s="320">
        <v>286110</v>
      </c>
      <c r="K55" s="321">
        <v>119.1</v>
      </c>
      <c r="L55" s="322">
        <v>316331</v>
      </c>
      <c r="M55" s="323">
        <v>38.6</v>
      </c>
      <c r="N55" s="324">
        <v>80.5</v>
      </c>
    </row>
    <row r="56" spans="1:14" x14ac:dyDescent="0.15">
      <c r="A56" s="248"/>
      <c r="B56" s="244"/>
      <c r="C56" s="244"/>
      <c r="D56" s="244"/>
      <c r="E56" s="244"/>
      <c r="F56" s="244"/>
      <c r="G56" s="325"/>
      <c r="H56" s="326" t="s">
        <v>512</v>
      </c>
      <c r="I56" s="327">
        <v>75647</v>
      </c>
      <c r="J56" s="328">
        <v>33034</v>
      </c>
      <c r="K56" s="329">
        <v>-43.8</v>
      </c>
      <c r="L56" s="330">
        <v>106387</v>
      </c>
      <c r="M56" s="331">
        <v>22.8</v>
      </c>
      <c r="N56" s="332">
        <v>-66.599999999999994</v>
      </c>
    </row>
    <row r="57" spans="1:14" x14ac:dyDescent="0.15">
      <c r="A57" s="248"/>
      <c r="B57" s="244"/>
      <c r="C57" s="244"/>
      <c r="D57" s="244"/>
      <c r="E57" s="244"/>
      <c r="F57" s="244"/>
      <c r="G57" s="310" t="s">
        <v>515</v>
      </c>
      <c r="H57" s="311"/>
      <c r="I57" s="319">
        <v>635114</v>
      </c>
      <c r="J57" s="320">
        <v>284040</v>
      </c>
      <c r="K57" s="321">
        <v>-0.7</v>
      </c>
      <c r="L57" s="322">
        <v>333013</v>
      </c>
      <c r="M57" s="323">
        <v>5.3</v>
      </c>
      <c r="N57" s="324">
        <v>-6</v>
      </c>
    </row>
    <row r="58" spans="1:14" x14ac:dyDescent="0.15">
      <c r="A58" s="248"/>
      <c r="B58" s="244"/>
      <c r="C58" s="244"/>
      <c r="D58" s="244"/>
      <c r="E58" s="244"/>
      <c r="F58" s="244"/>
      <c r="G58" s="325"/>
      <c r="H58" s="326" t="s">
        <v>512</v>
      </c>
      <c r="I58" s="327">
        <v>197597</v>
      </c>
      <c r="J58" s="328">
        <v>88371</v>
      </c>
      <c r="K58" s="329">
        <v>167.5</v>
      </c>
      <c r="L58" s="330">
        <v>126732</v>
      </c>
      <c r="M58" s="331">
        <v>19.100000000000001</v>
      </c>
      <c r="N58" s="332">
        <v>148.4</v>
      </c>
    </row>
    <row r="59" spans="1:14" x14ac:dyDescent="0.15">
      <c r="A59" s="248"/>
      <c r="B59" s="244"/>
      <c r="C59" s="244"/>
      <c r="D59" s="244"/>
      <c r="E59" s="244"/>
      <c r="F59" s="244"/>
      <c r="G59" s="310" t="s">
        <v>516</v>
      </c>
      <c r="H59" s="311"/>
      <c r="I59" s="319">
        <v>566950</v>
      </c>
      <c r="J59" s="320">
        <v>256887</v>
      </c>
      <c r="K59" s="321">
        <v>-9.6</v>
      </c>
      <c r="L59" s="322">
        <v>280458</v>
      </c>
      <c r="M59" s="323">
        <v>-15.8</v>
      </c>
      <c r="N59" s="324">
        <v>6.2</v>
      </c>
    </row>
    <row r="60" spans="1:14" x14ac:dyDescent="0.15">
      <c r="A60" s="248"/>
      <c r="B60" s="244"/>
      <c r="C60" s="244"/>
      <c r="D60" s="244"/>
      <c r="E60" s="244"/>
      <c r="F60" s="244"/>
      <c r="G60" s="325"/>
      <c r="H60" s="326" t="s">
        <v>512</v>
      </c>
      <c r="I60" s="333">
        <v>64186</v>
      </c>
      <c r="J60" s="328">
        <v>29083</v>
      </c>
      <c r="K60" s="329">
        <v>-67.099999999999994</v>
      </c>
      <c r="L60" s="330">
        <v>127286</v>
      </c>
      <c r="M60" s="331">
        <v>0.4</v>
      </c>
      <c r="N60" s="332">
        <v>-67.5</v>
      </c>
    </row>
    <row r="61" spans="1:14" x14ac:dyDescent="0.15">
      <c r="A61" s="248"/>
      <c r="B61" s="244"/>
      <c r="C61" s="244"/>
      <c r="D61" s="244"/>
      <c r="E61" s="244"/>
      <c r="F61" s="244"/>
      <c r="G61" s="310" t="s">
        <v>517</v>
      </c>
      <c r="H61" s="334"/>
      <c r="I61" s="335">
        <v>485166</v>
      </c>
      <c r="J61" s="336">
        <v>214175</v>
      </c>
      <c r="K61" s="337">
        <v>6.7</v>
      </c>
      <c r="L61" s="338">
        <v>274852</v>
      </c>
      <c r="M61" s="339">
        <v>-0.3</v>
      </c>
      <c r="N61" s="324">
        <v>7</v>
      </c>
    </row>
    <row r="62" spans="1:14" x14ac:dyDescent="0.15">
      <c r="A62" s="248"/>
      <c r="B62" s="244"/>
      <c r="C62" s="244"/>
      <c r="D62" s="244"/>
      <c r="E62" s="244"/>
      <c r="F62" s="244"/>
      <c r="G62" s="325"/>
      <c r="H62" s="326" t="s">
        <v>512</v>
      </c>
      <c r="I62" s="327">
        <v>123007</v>
      </c>
      <c r="J62" s="328">
        <v>53888</v>
      </c>
      <c r="K62" s="329">
        <v>5.7</v>
      </c>
      <c r="L62" s="330">
        <v>111169</v>
      </c>
      <c r="M62" s="331">
        <v>0.5</v>
      </c>
      <c r="N62" s="332">
        <v>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8.34</v>
      </c>
      <c r="G47" s="12">
        <v>9.9600000000000009</v>
      </c>
      <c r="H47" s="12">
        <v>7.77</v>
      </c>
      <c r="I47" s="12">
        <v>5.74</v>
      </c>
      <c r="J47" s="13">
        <v>8.32</v>
      </c>
    </row>
    <row r="48" spans="2:10" ht="57.75" customHeight="1" x14ac:dyDescent="0.15">
      <c r="B48" s="14"/>
      <c r="C48" s="1141" t="s">
        <v>4</v>
      </c>
      <c r="D48" s="1141"/>
      <c r="E48" s="1142"/>
      <c r="F48" s="15">
        <v>3.22</v>
      </c>
      <c r="G48" s="16">
        <v>3.45</v>
      </c>
      <c r="H48" s="16">
        <v>2.93</v>
      </c>
      <c r="I48" s="16">
        <v>2.79</v>
      </c>
      <c r="J48" s="17">
        <v>2.88</v>
      </c>
    </row>
    <row r="49" spans="2:10" ht="57.75" customHeight="1" thickBot="1" x14ac:dyDescent="0.2">
      <c r="B49" s="18"/>
      <c r="C49" s="1143" t="s">
        <v>5</v>
      </c>
      <c r="D49" s="1143"/>
      <c r="E49" s="1144"/>
      <c r="F49" s="19" t="s">
        <v>524</v>
      </c>
      <c r="G49" s="20">
        <v>0.92</v>
      </c>
      <c r="H49" s="20" t="s">
        <v>525</v>
      </c>
      <c r="I49" s="20" t="s">
        <v>526</v>
      </c>
      <c r="J49" s="21">
        <v>3.01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2017-02-15T14:47:54Z</dcterms:created>
  <dcterms:modified xsi:type="dcterms:W3CDTF">2017-02-24T10:58:10Z</dcterms:modified>
  <cp:category/>
</cp:coreProperties>
</file>