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25725"/>
</workbook>
</file>

<file path=xl/calcChain.xml><?xml version="1.0" encoding="utf-8"?>
<calcChain xmlns="http://schemas.openxmlformats.org/spreadsheetml/2006/main">
  <c r="BG38" i="9"/>
  <c r="BG37"/>
  <c r="BG36"/>
  <c r="BG35"/>
  <c r="BG34"/>
  <c r="AO34"/>
  <c r="W38"/>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W37"/>
  <c r="BE37"/>
  <c r="AM37"/>
  <c r="U37"/>
  <c r="C37"/>
  <c r="CO36"/>
  <c r="BW36"/>
  <c r="BE36"/>
  <c r="AM36"/>
  <c r="U36"/>
  <c r="C36"/>
  <c r="CO35"/>
  <c r="BW35"/>
  <c r="BE35"/>
  <c r="AM35"/>
  <c r="U35"/>
  <c r="C35"/>
  <c r="CO34"/>
  <c r="BW34"/>
  <c r="BE34"/>
  <c r="AM34"/>
  <c r="U34"/>
  <c r="C34"/>
  <c r="P67" i="8" l="1"/>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<sst xmlns="http://schemas.openxmlformats.org/spreadsheetml/2006/main" count="1057" uniqueCount="563">
  <si>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</si>
  <si>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</si>
  <si>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</si>
  <si>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</si>
  <si>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</si>
  <si>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</si>
  <si>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</si>
  <si>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</si>
  <si>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</si>
  <si>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</si>
  <si>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</si>
  <si>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</si>
  <si>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</si>
  <si>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</si>
  <si>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</si>
  <si>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</si>
  <si>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</si>
  <si>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</si>
  <si>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</si>
  <si>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</si>
  <si>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</si>
  <si>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</si>
  <si>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</si>
  <si>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</si>
  <si>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</si>
  <si>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</si>
  <si>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</si>
  <si>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</si>
  <si>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</si>
  <si>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</si>
  <si>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</si>
  <si>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</si>
  <si>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</si>
  <si>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</si>
  <si>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</si>
  <si>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</si>
  <si>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</si>
  <si>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</si>
  <si>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</si>
  <si>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</si>
  <si>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</si>
  <si>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</si>
  <si>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</si>
  <si>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</si>
  <si>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</si>
  <si>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</si>
  <si>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</si>
  <si>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</si>
  <si>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</si>
  <si>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</si>
  <si>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</si>
  <si>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</si>
  <si>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</si>
  <si>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</si>
  <si>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</si>
  <si>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</si>
  <si>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</si>
  <si>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</si>
  <si>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</si>
  <si>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</si>
  <si>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</si>
  <si>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</si>
  <si>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</si>
  <si>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</si>
  <si>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</si>
  <si>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</si>
  <si>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</si>
  <si>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</si>
  <si>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</si>
  <si>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</si>
  <si>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</si>
  <si>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</si>
  <si>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</si>
  <si>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</si>
  <si>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</si>
  <si>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</si>
  <si>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</si>
  <si>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</si>
  <si>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</si>
  <si>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</si>
  <si>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</si>
  <si>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</si>
  <si>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利尻町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</si>
  <si>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</si>
  <si>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</si>
  <si>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</si>
  <si>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</si>
  <si>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</si>
  <si>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</si>
  <si>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</si>
  <si>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</si>
  <si>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</si>
  <si>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</si>
  <si>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</si>
  <si>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</si>
  <si>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</si>
  <si>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</si>
  <si>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</si>
  <si>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</si>
  <si>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</si>
  <si>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</si>
  <si>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</si>
  <si>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</si>
  <si>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</si>
  <si>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</si>
  <si>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</si>
  <si>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</si>
  <si>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</si>
  <si>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</si>
  <si>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</si>
  <si>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</si>
  <si>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</si>
  <si>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</si>
  <si>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</si>
  <si>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</si>
  <si>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</si>
  <si>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</si>
  <si>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</si>
  <si>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</si>
  <si>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</si>
  <si>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</si>
  <si>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</si>
  <si>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</si>
  <si>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</si>
  <si>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</si>
  <si>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</si>
  <si>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</si>
  <si>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</si>
  <si>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</si>
  <si>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</si>
  <si>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</si>
  <si>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</si>
  <si>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</si>
  <si>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</si>
  <si>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</si>
  <si>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</si>
  <si>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</si>
  <si>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</si>
  <si>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</si>
  <si>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</si>
  <si>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</si>
  <si>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</si>
  <si>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</si>
  <si>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</si>
  <si>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</si>
  <si>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</si>
  <si>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</si>
  <si>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</si>
  <si>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</si>
  <si>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</si>
  <si>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</si>
  <si>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</si>
  <si>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</si>
  <si>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</si>
  <si>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</si>
  <si>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</si>
  <si>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</si>
  <si>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</si>
  <si>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</si>
  <si>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</si>
  <si>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</si>
  <si>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</si>
  <si>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</si>
  <si>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</si>
  <si>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</si>
  <si>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</si>
  <si>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</si>
  <si>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</si>
  <si>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</si>
  <si>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</si>
  <si>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</si>
  <si>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</si>
  <si>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</si>
  <si>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</si>
  <si>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</si>
  <si>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</si>
  <si>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</si>
  <si>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</si>
  <si>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</si>
  <si>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</si>
  <si>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</si>
  <si>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</si>
  <si>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</si>
  <si>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</si>
  <si>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</si>
  <si>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</si>
  <si>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</si>
  <si>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</si>
  <si>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</si>
  <si>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</si>
  <si>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</si>
  <si>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</si>
  <si>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</si>
  <si>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</si>
  <si>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</si>
  <si>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</si>
  <si>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</si>
  <si>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北海道利尻町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</si>
  <si>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</si>
  <si>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</si>
  <si>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</si>
  <si>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</si>
  <si>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</si>
  <si>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</si>
  <si>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</si>
  <si>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</si>
  <si>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</si>
  <si>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</si>
  <si>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</si>
  <si>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</si>
  <si>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</si>
  <si>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</si>
  <si>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</si>
  <si>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</si>
  <si>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</si>
  <si>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</si>
  <si>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</si>
  <si>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</si>
  <si>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</si>
  <si>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</si>
  <si>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</si>
  <si>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</si>
  <si>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</si>
  <si>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</si>
  <si>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</si>
  <si>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</si>
  <si>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</si>
  <si>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</si>
  <si>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</si>
  <si>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</si>
  <si>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</si>
  <si>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</si>
  <si>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</si>
  <si>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</si>
  <si>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</si>
  <si>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</si>
  <si>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</si>
  <si>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</si>
  <si>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</si>
  <si>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</si>
  <si>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</si>
  <si>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</si>
  <si>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</si>
  <si>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</si>
  <si>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</si>
  <si>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</si>
  <si>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</si>
  <si>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</si>
  <si>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</si>
  <si>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</si>
  <si>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</si>
  <si>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</si>
  <si>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</si>
  <si>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</si>
  <si>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</si>
  <si>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</si>
  <si>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</si>
  <si>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</si>
  <si>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</si>
  <si>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</si>
  <si>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</si>
  <si>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</si>
  <si>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</si>
  <si>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</si>
  <si>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</si>
  <si>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</si>
  <si>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</si>
  <si>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</si>
  <si>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</si>
  <si>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</si>
  <si>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</si>
  <si>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</si>
  <si>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</si>
  <si>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</si>
  <si>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</si>
  <si>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</si>
  <si>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</si>
  <si>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</si>
  <si>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</si>
  <si>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</si>
  <si>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</si>
  <si>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</si>
  <si>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</si>
  <si>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</si>
  <si>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</si>
  <si>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</si>
  <si>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</si>
  <si>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</si>
  <si>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</si>
  <si>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</si>
  <si>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</si>
  <si>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</si>
  <si>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</si>
  <si>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</si>
  <si>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</si>
  <si>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</si>
  <si>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</si>
  <si>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</si>
  <si>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</si>
  <si>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</si>
  <si>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</si>
  <si>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</si>
  <si>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</si>
  <si>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</si>
  <si>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</si>
  <si>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</si>
  <si>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</si>
  <si>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</si>
  <si>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</si>
  <si>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</si>
  <si>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</si>
  <si>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</si>
  <si>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</si>
  <si>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</si>
  <si>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</si>
  <si>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</si>
  <si>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</si>
  <si>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</si>
  <si>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</si>
  <si>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</si>
  <si>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</si>
  <si>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</si>
  <si>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</si>
  <si>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</si>
  <si>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</si>
  <si>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</si>
  <si>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</si>
  <si>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</si>
  <si>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</si>
  <si>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</si>
  <si>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</si>
  <si>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</si>
  <si>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</si>
  <si>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</si>
  <si>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</si>
  <si>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</si>
  <si>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</si>
  <si>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</si>
  <si>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</si>
  <si>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</si>
  <si>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</si>
  <si>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</si>
  <si>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</si>
  <si>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</si>
  <si>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</si>
  <si>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</si>
  <si>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</si>
  <si>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北海道利尻町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</si>
  <si>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</si>
  <si>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</si>
  <si>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</si>
  <si>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</si>
  <si>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</si>
  <si>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</si>
  <si>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</si>
  <si>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</si>
  <si>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</si>
  <si>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</si>
  <si>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</si>
  <si>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</si>
  <si>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</si>
  <si>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</si>
  <si>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</si>
  <si>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</si>
  <si>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</si>
  <si>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</si>
  <si>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</si>
  <si>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</si>
  <si>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利尻町し尿前処理事業特別会計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</si>
  <si>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</si>
  <si>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</si>
  <si>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</si>
  <si>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</si>
  <si>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</si>
  <si>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</si>
  <si>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</si>
  <si>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</si>
  <si>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</si>
  <si>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</si>
  <si>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</si>
  <si>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</si>
  <si>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</si>
  <si>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利尻町国民健康保険事業特別会計</t>
    <phoneticPr fontId="5"/>
  </si>
  <si>
    <t>利尻町介護保険特別会計（介護保険事業勘定）</t>
    <phoneticPr fontId="5"/>
  </si>
  <si>
    <t>利尻町後期高齢者医療特別会計</t>
    <phoneticPr fontId="5"/>
  </si>
  <si>
    <t>利尻町特別養護老人ホーム特別会計</t>
    <phoneticPr fontId="5"/>
  </si>
  <si>
    <t>利尻町介護保険特別会計（介護保険サービス事業勘定）</t>
    <phoneticPr fontId="5"/>
  </si>
  <si>
    <t>利尻町砕石事業会計</t>
    <phoneticPr fontId="5"/>
  </si>
  <si>
    <t>法適用企業</t>
    <phoneticPr fontId="5"/>
  </si>
  <si>
    <t>利尻町簡易水道特別会計</t>
    <phoneticPr fontId="5"/>
  </si>
  <si>
    <t>法非適用企業</t>
    <phoneticPr fontId="5"/>
  </si>
  <si>
    <t>利尻町下水道事業特別会計</t>
    <phoneticPr fontId="5"/>
  </si>
  <si>
    <t>利尻町漁業集落排水施設事業特別会計</t>
    <phoneticPr fontId="5"/>
  </si>
  <si>
    <t>利尻町宿泊施設特別会計</t>
    <phoneticPr fontId="5"/>
  </si>
  <si>
    <t>利尻町港湾事業特別会計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</si>
  <si>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</si>
  <si>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</si>
  <si>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</si>
  <si>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</si>
  <si>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</si>
  <si>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</si>
  <si>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</si>
  <si>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</si>
  <si>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</si>
  <si>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</si>
  <si>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</si>
  <si>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</si>
  <si>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</si>
  <si>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</si>
  <si>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</si>
  <si>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</si>
  <si>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</si>
  <si>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</si>
  <si>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</si>
  <si>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</si>
  <si>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</si>
  <si>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</si>
  <si>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</si>
  <si>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</si>
  <si>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</si>
  <si>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</si>
  <si>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</si>
  <si>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</si>
  <si>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</si>
  <si>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</si>
  <si>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</si>
  <si>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</si>
  <si>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</si>
  <si>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</si>
  <si>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</si>
  <si>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</si>
  <si>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</si>
  <si>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</si>
  <si>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</si>
  <si>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</si>
  <si>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</si>
  <si>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</si>
  <si>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</si>
  <si>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</si>
  <si>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</si>
  <si>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</si>
  <si>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</si>
  <si>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</si>
  <si>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</si>
  <si>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</si>
  <si>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</si>
  <si>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</si>
  <si>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</si>
  <si>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</si>
  <si>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</si>
  <si>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</si>
  <si>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</si>
  <si>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</si>
  <si>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</si>
  <si>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</si>
  <si>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</si>
  <si>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</si>
  <si>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</si>
  <si>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</si>
  <si>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</si>
  <si>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</si>
  <si>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</si>
  <si>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</si>
  <si>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</si>
  <si>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</si>
  <si>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</si>
  <si>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</si>
  <si>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</si>
  <si>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</si>
  <si>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</si>
  <si>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</si>
  <si>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</si>
  <si>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</si>
  <si>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</si>
  <si>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</si>
  <si>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</si>
  <si>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</si>
  <si>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</si>
  <si>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</si>
  <si>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</si>
  <si>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</si>
  <si>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</si>
  <si>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</si>
  <si>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</si>
  <si>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</si>
  <si>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</si>
  <si>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</si>
  <si>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</si>
  <si>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</si>
  <si>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</si>
  <si>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</si>
  <si>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</si>
  <si>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</si>
  <si>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</si>
  <si>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</si>
  <si>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</si>
  <si>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</si>
  <si>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</si>
  <si>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</si>
  <si>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</si>
  <si>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</si>
  <si>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</si>
  <si>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</si>
  <si>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</si>
  <si>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</si>
  <si>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</si>
  <si>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</si>
  <si>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</si>
  <si>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</si>
  <si>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</si>
  <si>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</si>
  <si>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</si>
  <si>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</si>
  <si>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</si>
  <si>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</si>
  <si>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</si>
  <si>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</si>
  <si>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</si>
  <si>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</si>
  <si>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</si>
  <si>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</si>
  <si>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</si>
  <si>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</si>
  <si>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</si>
  <si>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</si>
  <si>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</si>
  <si>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</si>
  <si>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</si>
  <si>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</si>
  <si>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</si>
  <si>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</si>
  <si>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3.02</t>
  </si>
  <si>
    <t>▲ 2.01</t>
  </si>
  <si>
    <t>利尻町砕石事業会計</t>
  </si>
  <si>
    <t>一般会計</t>
  </si>
  <si>
    <t>利尻町国民健康保険事業特別会計</t>
  </si>
  <si>
    <t>利尻町特別養護老人ホーム特別会計</t>
  </si>
  <si>
    <t>利尻町介護保険特別会計（介護保険事業勘定）</t>
  </si>
  <si>
    <t>利尻町下水道事業特別会計</t>
  </si>
  <si>
    <t>利尻町宿泊施設特別会計</t>
  </si>
  <si>
    <t>利尻町漁業集落排水施設事業特別会計</t>
  </si>
  <si>
    <t>その他会計（赤字）</t>
  </si>
  <si>
    <t>その他会計（黒字）</t>
  </si>
  <si>
    <t>利尻礼文消防事務組合</t>
    <rPh sb="0" eb="2">
      <t>リシリ</t>
    </rPh>
    <rPh sb="2" eb="4">
      <t>レブン</t>
    </rPh>
    <rPh sb="4" eb="6">
      <t>ショウボウ</t>
    </rPh>
    <rPh sb="6" eb="8">
      <t>ジム</t>
    </rPh>
    <rPh sb="8" eb="10">
      <t>クミアイ</t>
    </rPh>
    <phoneticPr fontId="2"/>
  </si>
  <si>
    <t>利尻島国民健康保険病院組合（病院）</t>
    <rPh sb="0" eb="3">
      <t>リシリトウ</t>
    </rPh>
    <rPh sb="3" eb="5">
      <t>コクミン</t>
    </rPh>
    <rPh sb="5" eb="7">
      <t>ケンコウ</t>
    </rPh>
    <rPh sb="7" eb="9">
      <t>ホケン</t>
    </rPh>
    <rPh sb="9" eb="11">
      <t>ビョウイン</t>
    </rPh>
    <rPh sb="11" eb="13">
      <t>クミアイ</t>
    </rPh>
    <rPh sb="14" eb="16">
      <t>ビョウイン</t>
    </rPh>
    <phoneticPr fontId="2"/>
  </si>
  <si>
    <t>利尻島国民健康保険病院組合（訪問）</t>
    <rPh sb="0" eb="3">
      <t>リシリトウ</t>
    </rPh>
    <rPh sb="3" eb="5">
      <t>コクミン</t>
    </rPh>
    <rPh sb="5" eb="7">
      <t>ケンコウ</t>
    </rPh>
    <rPh sb="7" eb="9">
      <t>ホケン</t>
    </rPh>
    <rPh sb="9" eb="11">
      <t>ビョウイン</t>
    </rPh>
    <rPh sb="11" eb="13">
      <t>クミアイ</t>
    </rPh>
    <rPh sb="14" eb="16">
      <t>ホウモン</t>
    </rPh>
    <phoneticPr fontId="2"/>
  </si>
  <si>
    <t>利尻郡学校給食組合</t>
    <rPh sb="0" eb="2">
      <t>リシリ</t>
    </rPh>
    <rPh sb="2" eb="3">
      <t>グン</t>
    </rPh>
    <rPh sb="3" eb="5">
      <t>ガッコウ</t>
    </rPh>
    <rPh sb="5" eb="7">
      <t>キュウショク</t>
    </rPh>
    <rPh sb="7" eb="9">
      <t>クミアイ</t>
    </rPh>
    <phoneticPr fontId="2"/>
  </si>
  <si>
    <t>利尻郡清掃施設組合</t>
    <rPh sb="0" eb="2">
      <t>リシリ</t>
    </rPh>
    <rPh sb="2" eb="3">
      <t>グン</t>
    </rPh>
    <rPh sb="3" eb="5">
      <t>セイソウ</t>
    </rPh>
    <rPh sb="5" eb="7">
      <t>シセツ</t>
    </rPh>
    <rPh sb="7" eb="9">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</si>
  <si>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</si>
  <si>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</si>
  <si>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</si>
  <si>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</si>
  <si>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</si>
  <si>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</si>
  <si>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</si>
  <si>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</si>
  <si>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</si>
  <si>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</si>
  <si>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</si>
  <si>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</si>
  <si>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実質公債費比率・将来負担比率について、どちらも類似他団体より非常に高い比率となっている。
これまで新規発行地方債の抑制等により、大きく減少してきていたが、平成２８年度に実施した中学校の新設事業に伴う地方債の発行により、実質公債費比率は今後上昇していく。
同じ理由により、平成２８年度の将来負担比率が上昇した。</t>
    <phoneticPr fontId="5"/>
  </si>
  <si>
    <t>有形固定資産減価償却率</t>
    <phoneticPr fontId="5"/>
  </si>
  <si>
    <t>将来負担比率は、充当可能基金が他団体と比較して少額であることから、類似団体平均を大きく上回っているものの、減価償却率は若干低く比較的新しい施設が多い。公共施設建設に伴い発行した地方債が、償還終了年度を迎えていないことも、将来負担比率の増に影響を与えている。</t>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</si>
</sst>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1"/>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130589</c:v>
                </c:pt>
                <c:pt idx="1">
                  <c:v>286110</c:v>
                </c:pt>
                <c:pt idx="2">
                  <c:v>284040</c:v>
                </c:pt>
                <c:pt idx="3">
                  <c:v>256887</c:v>
                </c:pt>
                <c:pt idx="4">
                  <c:v>776966</c:v>
                </c:pt>
              </c:numCache>
            </c:numRef>
          </c:val>
        </c:ser>
        <c:marker val="1"/>
        <c:axId val="57877248"/>
        <c:axId val="57879168"/>
      </c:lineChart>
      <c:catAx>
        <c:axId val="57877248"/>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879168"/>
        <c:crosses val="autoZero"/>
        <c:auto val="1"/>
        <c:lblAlgn val="ctr"/>
        <c:lblOffset val="100"/>
        <c:tickLblSkip val="1"/>
        <c:tickMarkSkip val="1"/>
      </c:catAx>
      <c:valAx>
        <c:axId val="57879168"/>
        <c:scaling>
          <c:orientation val="minMax"/>
          <c:max val="10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87724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87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3.45</c:v>
                </c:pt>
                <c:pt idx="1">
                  <c:v>2.93</c:v>
                </c:pt>
                <c:pt idx="2">
                  <c:v>2.79</c:v>
                </c:pt>
                <c:pt idx="3">
                  <c:v>2.88</c:v>
                </c:pt>
                <c:pt idx="4">
                  <c:v>4.1500000000000004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9.9600000000000009</c:v>
                </c:pt>
                <c:pt idx="1">
                  <c:v>7.77</c:v>
                </c:pt>
                <c:pt idx="2">
                  <c:v>5.74</c:v>
                </c:pt>
                <c:pt idx="3">
                  <c:v>8.32</c:v>
                </c:pt>
                <c:pt idx="4">
                  <c:v>7.53</c:v>
                </c:pt>
              </c:numCache>
            </c:numRef>
          </c:val>
          <c:extLst xmlns:c16r2="http://schemas.microsoft.com/office/drawing/2015/06/chart">
            <c:ext xmlns:c16="http://schemas.microsoft.com/office/drawing/2014/chart" uri="{C3380CC4-5D6E-409C-BE32-E72D297353CC}">
              <c16:uniqueId val="{00000001-B231-4F6C-AA70-3B53467C0547}"/>
            </c:ext>
          </c:extLst>
        </c:ser>
        <c:gapWidth val="250"/>
        <c:overlap val="100"/>
        <c:axId val="125704448"/>
        <c:axId val="12583360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0.92</c:v>
                </c:pt>
                <c:pt idx="1">
                  <c:v>-3.02</c:v>
                </c:pt>
                <c:pt idx="2">
                  <c:v>-2.0099999999999998</c:v>
                </c:pt>
                <c:pt idx="3">
                  <c:v>3.01</c:v>
                </c:pt>
                <c:pt idx="4">
                  <c:v>0.28999999999999998</c:v>
                </c:pt>
              </c:numCache>
            </c:numRef>
          </c:val>
          <c:extLst xmlns:c16r2="http://schemas.microsoft.com/office/drawing/2015/06/chart">
            <c:ext xmlns:c16="http://schemas.microsoft.com/office/drawing/2014/chart" uri="{C3380CC4-5D6E-409C-BE32-E72D297353CC}">
              <c16:uniqueId val="{00000002-B231-4F6C-AA70-3B53467C0547}"/>
            </c:ext>
          </c:extLst>
        </c:ser>
        <c:marker val="1"/>
        <c:axId val="125704448"/>
        <c:axId val="125833600"/>
      </c:lineChart>
      <c:catAx>
        <c:axId val="12570444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833600"/>
        <c:crosses val="autoZero"/>
        <c:auto val="1"/>
        <c:lblAlgn val="ctr"/>
        <c:lblOffset val="100"/>
        <c:tickLblSkip val="1"/>
        <c:tickMarkSkip val="1"/>
      </c:catAx>
      <c:valAx>
        <c:axId val="12583360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70444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613"/>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0.27</c:v>
                </c:pt>
                <c:pt idx="2">
                  <c:v>#N/A</c:v>
                </c:pt>
                <c:pt idx="3">
                  <c:v>0.19</c:v>
                </c:pt>
                <c:pt idx="4">
                  <c:v>#N/A</c:v>
                </c:pt>
                <c:pt idx="5">
                  <c:v>0.26</c:v>
                </c:pt>
                <c:pt idx="6">
                  <c:v>#N/A</c:v>
                </c:pt>
                <c:pt idx="7">
                  <c:v>0.17</c:v>
                </c:pt>
                <c:pt idx="8">
                  <c:v>#N/A</c:v>
                </c:pt>
                <c:pt idx="9">
                  <c:v>0.08</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利尻町漁業集落排水施設事業特別会計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0.13</c:v>
                </c:pt>
                <c:pt idx="2">
                  <c:v>#N/A</c:v>
                </c:pt>
                <c:pt idx="3">
                  <c:v>0.06</c:v>
                </c:pt>
                <c:pt idx="4">
                  <c:v>#N/A</c:v>
                </c:pt>
                <c:pt idx="5">
                  <c:v>0.11</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利尻町宿泊施設特別会計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c:v>
                </c:pt>
                <c:pt idx="2">
                  <c:v>#N/A</c:v>
                </c:pt>
                <c:pt idx="3">
                  <c:v>0.39</c:v>
                </c:pt>
                <c:pt idx="4">
                  <c:v>#N/A</c:v>
                </c:pt>
                <c:pt idx="5">
                  <c:v>0.04</c:v>
                </c:pt>
                <c:pt idx="6">
                  <c:v>#N/A</c:v>
                </c:pt>
                <c:pt idx="7">
                  <c:v>0.26</c:v>
                </c:pt>
                <c:pt idx="8">
                  <c:v>#N/A</c:v>
                </c:pt>
                <c:pt idx="9">
                  <c:v>0.13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利尻町下水道事業特別会計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0.12</c:v>
                </c:pt>
                <c:pt idx="2">
                  <c:v>#N/A</c:v>
                </c:pt>
                <c:pt idx="3">
                  <c:v>0.08</c:v>
                </c:pt>
                <c:pt idx="4">
                  <c:v>#N/A</c:v>
                </c:pt>
                <c:pt idx="5">
                  <c:v>0.09</c:v>
                </c:pt>
                <c:pt idx="6">
                  <c:v>#N/A</c:v>
                </c:pt>
                <c:pt idx="7">
                  <c:v>7.0000000000000007E-2</c:v>
                </c:pt>
                <c:pt idx="8">
                  <c:v>#N/A</c:v>
                </c:pt>
                <c:pt idx="9">
                  <c:v>0.13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利尻町介護保険特別会計（介護保険事業勘定）</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0.41</c:v>
                </c:pt>
                <c:pt idx="2">
                  <c:v>#N/A</c:v>
                </c:pt>
                <c:pt idx="3">
                  <c:v>0.15</c:v>
                </c:pt>
                <c:pt idx="4">
                  <c:v>#N/A</c:v>
                </c:pt>
                <c:pt idx="5">
                  <c:v>0.32</c:v>
                </c:pt>
                <c:pt idx="6">
                  <c:v>#N/A</c:v>
                </c:pt>
                <c:pt idx="7">
                  <c:v>0.39</c:v>
                </c:pt>
                <c:pt idx="8">
                  <c:v>#N/A</c:v>
                </c:pt>
                <c:pt idx="9">
                  <c:v>0.22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利尻町特別養護老人ホーム特別会計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0.02</c:v>
                </c:pt>
                <c:pt idx="2">
                  <c:v>#N/A</c:v>
                </c:pt>
                <c:pt idx="3">
                  <c:v>0.09</c:v>
                </c:pt>
                <c:pt idx="4">
                  <c:v>#N/A</c:v>
                </c:pt>
                <c:pt idx="5">
                  <c:v>0.2</c:v>
                </c:pt>
                <c:pt idx="6">
                  <c:v>#N/A</c:v>
                </c:pt>
                <c:pt idx="7">
                  <c:v>0.37</c:v>
                </c:pt>
                <c:pt idx="8">
                  <c:v>#N/A</c:v>
                </c:pt>
                <c:pt idx="9">
                  <c:v>0.28000000000000003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利尻町国民健康保険事業特別会計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0.74</c:v>
                </c:pt>
                <c:pt idx="2">
                  <c:v>#N/A</c:v>
                </c:pt>
                <c:pt idx="3">
                  <c:v>1.52</c:v>
                </c:pt>
                <c:pt idx="4">
                  <c:v>#N/A</c:v>
                </c:pt>
                <c:pt idx="5">
                  <c:v>0.52</c:v>
                </c:pt>
                <c:pt idx="6">
                  <c:v>#N/A</c:v>
                </c:pt>
                <c:pt idx="7">
                  <c:v>1.1100000000000001</c:v>
                </c:pt>
                <c:pt idx="8">
                  <c:v>#N/A</c:v>
                </c:pt>
                <c:pt idx="9">
                  <c:v>1.31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3.45</c:v>
                </c:pt>
                <c:pt idx="2">
                  <c:v>#N/A</c:v>
                </c:pt>
                <c:pt idx="3">
                  <c:v>2.93</c:v>
                </c:pt>
                <c:pt idx="4">
                  <c:v>#N/A</c:v>
                </c:pt>
                <c:pt idx="5">
                  <c:v>2.79</c:v>
                </c:pt>
                <c:pt idx="6">
                  <c:v>#N/A</c:v>
                </c:pt>
                <c:pt idx="7">
                  <c:v>2.88</c:v>
                </c:pt>
                <c:pt idx="8">
                  <c:v>#N/A</c:v>
                </c:pt>
                <c:pt idx="9">
                  <c:v>4.1500000000000004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利尻町砕石事業会計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12.58</c:v>
                </c:pt>
                <c:pt idx="2">
                  <c:v>#N/A</c:v>
                </c:pt>
                <c:pt idx="3">
                  <c:v>15.22</c:v>
                </c:pt>
                <c:pt idx="4">
                  <c:v>#N/A</c:v>
                </c:pt>
                <c:pt idx="5">
                  <c:v>15.34</c:v>
                </c:pt>
                <c:pt idx="6">
                  <c:v>#N/A</c:v>
                </c:pt>
                <c:pt idx="7">
                  <c:v>12.91</c:v>
                </c:pt>
                <c:pt idx="8">
                  <c:v>#N/A</c:v>
                </c:pt>
                <c:pt idx="9">
                  <c:v>15.62</c:v>
                </c:pt>
              </c:numCache>
            </c:numRef>
          </c:val>
          <c:extLst xmlns:c16r2="http://schemas.microsoft.com/office/drawing/2015/06/chart">
            <c:ext xmlns:c16="http://schemas.microsoft.com/office/drawing/2014/chart" uri="{C3380CC4-5D6E-409C-BE32-E72D297353CC}">
              <c16:uniqueId val="{00000009-EDD3-4C01-8FD0-116669D51FDC}"/>
            </c:ext>
          </c:extLst>
        </c:ser>
        <c:overlap val="100"/>
        <c:axId val="126912768"/>
        <c:axId val="127045632"/>
      </c:barChart>
      <c:catAx>
        <c:axId val="12691276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045632"/>
        <c:crosses val="autoZero"/>
        <c:auto val="1"/>
        <c:lblAlgn val="ctr"/>
        <c:lblOffset val="100"/>
        <c:tickLblSkip val="1"/>
        <c:tickMarkSkip val="1"/>
      </c:catAx>
      <c:valAx>
        <c:axId val="12704563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91276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25E-2"/>
          <c:y val="8.7976539589442848E-2"/>
          <c:w val="0.90356317136844133"/>
          <c:h val="0.63929618768328589"/>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537</c:v>
                </c:pt>
                <c:pt idx="5">
                  <c:v>501</c:v>
                </c:pt>
                <c:pt idx="8">
                  <c:v>529</c:v>
                </c:pt>
                <c:pt idx="11">
                  <c:v>512</c:v>
                </c:pt>
                <c:pt idx="14">
                  <c:v>468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4</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14</c:v>
                </c:pt>
                <c:pt idx="3">
                  <c:v>4</c:v>
                </c:pt>
                <c:pt idx="6">
                  <c:v>3</c:v>
                </c:pt>
                <c:pt idx="9">
                  <c:v>3</c:v>
                </c:pt>
                <c:pt idx="12">
                  <c:v>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74</c:v>
                </c:pt>
                <c:pt idx="3">
                  <c:v>74</c:v>
                </c:pt>
                <c:pt idx="6">
                  <c:v>70</c:v>
                </c:pt>
                <c:pt idx="9">
                  <c:v>59</c:v>
                </c:pt>
                <c:pt idx="12">
                  <c:v>27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60</c:v>
                </c:pt>
                <c:pt idx="3">
                  <c:v>60</c:v>
                </c:pt>
                <c:pt idx="6">
                  <c:v>63</c:v>
                </c:pt>
                <c:pt idx="9">
                  <c:v>70</c:v>
                </c:pt>
                <c:pt idx="12">
                  <c:v>86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677</c:v>
                </c:pt>
                <c:pt idx="3">
                  <c:v>630</c:v>
                </c:pt>
                <c:pt idx="6">
                  <c:v>635</c:v>
                </c:pt>
                <c:pt idx="9">
                  <c:v>566</c:v>
                </c:pt>
                <c:pt idx="12">
                  <c:v>506</c:v>
                </c:pt>
              </c:numCache>
            </c:numRef>
          </c:val>
          <c:extLst xmlns:c16r2="http://schemas.microsoft.com/office/drawing/2015/06/chart">
            <c:ext xmlns:c16="http://schemas.microsoft.com/office/drawing/2014/chart" uri="{C3380CC4-5D6E-409C-BE32-E72D297353CC}">
              <c16:uniqueId val="{00000007-D048-4397-80FC-61A6D00D1AC0}"/>
            </c:ext>
          </c:extLst>
        </c:ser>
        <c:gapWidth val="100"/>
        <c:overlap val="100"/>
        <c:axId val="127740160"/>
        <c:axId val="12775462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288</c:v>
                </c:pt>
                <c:pt idx="2">
                  <c:v>#N/A</c:v>
                </c:pt>
                <c:pt idx="3">
                  <c:v>#N/A</c:v>
                </c:pt>
                <c:pt idx="4">
                  <c:v>267</c:v>
                </c:pt>
                <c:pt idx="5">
                  <c:v>#N/A</c:v>
                </c:pt>
                <c:pt idx="6">
                  <c:v>#N/A</c:v>
                </c:pt>
                <c:pt idx="7">
                  <c:v>242</c:v>
                </c:pt>
                <c:pt idx="8">
                  <c:v>#N/A</c:v>
                </c:pt>
                <c:pt idx="9">
                  <c:v>#N/A</c:v>
                </c:pt>
                <c:pt idx="10">
                  <c:v>186</c:v>
                </c:pt>
                <c:pt idx="11">
                  <c:v>#N/A</c:v>
                </c:pt>
                <c:pt idx="12">
                  <c:v>#N/A</c:v>
                </c:pt>
                <c:pt idx="13">
                  <c:v>159</c:v>
                </c:pt>
                <c:pt idx="14">
                  <c:v>#N/A</c:v>
                </c:pt>
              </c:numCache>
            </c:numRef>
          </c:val>
          <c:extLst xmlns:c16r2="http://schemas.microsoft.com/office/drawing/2015/06/chart">
            <c:ext xmlns:c16="http://schemas.microsoft.com/office/drawing/2014/chart" uri="{C3380CC4-5D6E-409C-BE32-E72D297353CC}">
              <c16:uniqueId val="{00000008-D048-4397-80FC-61A6D00D1AC0}"/>
            </c:ext>
          </c:extLst>
        </c:ser>
        <c:marker val="1"/>
        <c:axId val="127740160"/>
        <c:axId val="127754624"/>
      </c:lineChart>
      <c:catAx>
        <c:axId val="12774016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754624"/>
        <c:crosses val="autoZero"/>
        <c:auto val="1"/>
        <c:lblAlgn val="ctr"/>
        <c:lblOffset val="100"/>
        <c:tickLblSkip val="1"/>
        <c:tickMarkSkip val="1"/>
      </c:catAx>
      <c:valAx>
        <c:axId val="12775462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74016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29"/>
          <c:h val="0.58918212773855316"/>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4151</c:v>
                </c:pt>
                <c:pt idx="5">
                  <c:v>4101</c:v>
                </c:pt>
                <c:pt idx="8">
                  <c:v>4078</c:v>
                </c:pt>
                <c:pt idx="11">
                  <c:v>4004</c:v>
                </c:pt>
                <c:pt idx="14">
                  <c:v>4403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120</c:v>
                </c:pt>
                <c:pt idx="5">
                  <c:v>116</c:v>
                </c:pt>
                <c:pt idx="8">
                  <c:v>110</c:v>
                </c:pt>
                <c:pt idx="11">
                  <c:v>106</c:v>
                </c:pt>
                <c:pt idx="14">
                  <c:v>97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472</c:v>
                </c:pt>
                <c:pt idx="5">
                  <c:v>443</c:v>
                </c:pt>
                <c:pt idx="8">
                  <c:v>349</c:v>
                </c:pt>
                <c:pt idx="11">
                  <c:v>433</c:v>
                </c:pt>
                <c:pt idx="14">
                  <c:v>430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18</c:v>
                </c:pt>
                <c:pt idx="9">
                  <c:v>15</c:v>
                </c:pt>
                <c:pt idx="12">
                  <c:v>7</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439</c:v>
                </c:pt>
                <c:pt idx="3">
                  <c:v>424</c:v>
                </c:pt>
                <c:pt idx="6">
                  <c:v>371</c:v>
                </c:pt>
                <c:pt idx="9">
                  <c:v>312</c:v>
                </c:pt>
                <c:pt idx="12">
                  <c:v>286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258</c:v>
                </c:pt>
                <c:pt idx="3">
                  <c:v>195</c:v>
                </c:pt>
                <c:pt idx="6">
                  <c:v>165</c:v>
                </c:pt>
                <c:pt idx="9">
                  <c:v>243</c:v>
                </c:pt>
                <c:pt idx="12">
                  <c:v>195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1197</c:v>
                </c:pt>
                <c:pt idx="3">
                  <c:v>1323</c:v>
                </c:pt>
                <c:pt idx="6">
                  <c:v>1385</c:v>
                </c:pt>
                <c:pt idx="9">
                  <c:v>1238</c:v>
                </c:pt>
                <c:pt idx="12">
                  <c:v>1299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20</c:v>
                </c:pt>
                <c:pt idx="3">
                  <c:v>17</c:v>
                </c:pt>
                <c:pt idx="6">
                  <c:v>14</c:v>
                </c:pt>
                <c:pt idx="9">
                  <c:v>10</c:v>
                </c:pt>
                <c:pt idx="12">
                  <c:v>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4332</c:v>
                </c:pt>
                <c:pt idx="3">
                  <c:v>4240</c:v>
                </c:pt>
                <c:pt idx="6">
                  <c:v>4146</c:v>
                </c:pt>
                <c:pt idx="9">
                  <c:v>4118</c:v>
                </c:pt>
                <c:pt idx="12">
                  <c:v>4762</c:v>
                </c:pt>
              </c:numCache>
            </c:numRef>
          </c:val>
          <c:extLst xmlns:c16r2="http://schemas.microsoft.com/office/drawing/2015/06/chart">
            <c:ext xmlns:c16="http://schemas.microsoft.com/office/drawing/2014/chart" uri="{C3380CC4-5D6E-409C-BE32-E72D297353CC}">
              <c16:uniqueId val="{0000000A-C3FC-4354-8776-81C1DCC883B9}"/>
            </c:ext>
          </c:extLst>
        </c:ser>
        <c:gapWidth val="100"/>
        <c:overlap val="100"/>
        <c:axId val="128151552"/>
        <c:axId val="12815347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1502</c:v>
                </c:pt>
                <c:pt idx="2">
                  <c:v>#N/A</c:v>
                </c:pt>
                <c:pt idx="3">
                  <c:v>#N/A</c:v>
                </c:pt>
                <c:pt idx="4">
                  <c:v>1538</c:v>
                </c:pt>
                <c:pt idx="5">
                  <c:v>#N/A</c:v>
                </c:pt>
                <c:pt idx="6">
                  <c:v>#N/A</c:v>
                </c:pt>
                <c:pt idx="7">
                  <c:v>1562</c:v>
                </c:pt>
                <c:pt idx="8">
                  <c:v>#N/A</c:v>
                </c:pt>
                <c:pt idx="9">
                  <c:v>#N/A</c:v>
                </c:pt>
                <c:pt idx="10">
                  <c:v>1393</c:v>
                </c:pt>
                <c:pt idx="11">
                  <c:v>#N/A</c:v>
                </c:pt>
                <c:pt idx="12">
                  <c:v>#N/A</c:v>
                </c:pt>
                <c:pt idx="13">
                  <c:v>1625</c:v>
                </c:pt>
                <c:pt idx="14">
                  <c:v>#N/A</c:v>
                </c:pt>
              </c:numCache>
            </c:numRef>
          </c:val>
          <c:extLst xmlns:c16r2="http://schemas.microsoft.com/office/drawing/2015/06/chart">
            <c:ext xmlns:c16="http://schemas.microsoft.com/office/drawing/2014/chart" uri="{C3380CC4-5D6E-409C-BE32-E72D297353CC}">
              <c16:uniqueId val="{0000000B-C3FC-4354-8776-81C1DCC883B9}"/>
            </c:ext>
          </c:extLst>
        </c:ser>
        <c:marker val="1"/>
        <c:axId val="128151552"/>
        <c:axId val="128153472"/>
      </c:lineChart>
      <c:catAx>
        <c:axId val="12815155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153472"/>
        <c:crosses val="autoZero"/>
        <c:auto val="1"/>
        <c:lblAlgn val="ctr"/>
        <c:lblOffset val="100"/>
        <c:tickLblSkip val="1"/>
        <c:tickMarkSkip val="1"/>
      </c:catAx>
      <c:valAx>
        <c:axId val="12815347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5155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6"/>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52.8</c:v>
                </c:pt>
              </c:numCache>
            </c:numRef>
          </c:xVal>
          <c:yVal>
            <c:numRef>
              <c:f>公会計指標分析・財政指標組合せ分析表!$K$51:$O$51</c:f>
              <c:numCache>
                <c:formatCode>#,##0.0;"▲ "#,##0.0</c:formatCode>
                <c:ptCount val="5"/>
                <c:pt idx="3">
                  <c:v>82.7</c:v>
                </c:pt>
              </c:numCache>
            </c:numRef>
          </c:yVal>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extLst xmlns:c16r2="http://schemas.microsoft.com/office/drawing/2015/06/chart">
            <c:ext xmlns:c16="http://schemas.microsoft.com/office/drawing/2014/chart" uri="{C3380CC4-5D6E-409C-BE32-E72D297353CC}">
              <c16:uniqueId val="{0000000B-D65D-4AFE-A0C6-16FFB4B1F805}"/>
            </c:ext>
          </c:extLst>
        </c:ser>
        <c:axId val="128285696"/>
        <c:axId val="128058880"/>
      </c:scatterChart>
      <c:valAx>
        <c:axId val="128285696"/>
        <c:scaling>
          <c:orientation val="minMax"/>
          <c:max val="54.4"/>
          <c:min val="52.7"/>
        </c:scaling>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058880"/>
        <c:crosses val="autoZero"/>
        <c:crossBetween val="midCat"/>
      </c:valAx>
      <c:valAx>
        <c:axId val="128058880"/>
        <c:scaling>
          <c:orientation val="minMax"/>
          <c:max val="97"/>
          <c:min val="-1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8285696"/>
        <c:crosses val="autoZero"/>
        <c:crossBetween val="midCat"/>
        <c:majorUnit val="10"/>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6"/>
          <c:y val="4.7118521949462297E-2"/>
          <c:w val="0.84704431781868661"/>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18.600000000000001</c:v>
                </c:pt>
                <c:pt idx="1">
                  <c:v>18.100000000000001</c:v>
                </c:pt>
                <c:pt idx="2">
                  <c:v>16.7</c:v>
                </c:pt>
                <c:pt idx="3">
                  <c:v>14.4</c:v>
                </c:pt>
                <c:pt idx="4">
                  <c:v>11.9</c:v>
                </c:pt>
              </c:numCache>
            </c:numRef>
          </c:xVal>
          <c:yVal>
            <c:numRef>
              <c:f>公会計指標分析・財政指標組合せ分析表!$K$73:$O$73</c:f>
              <c:numCache>
                <c:formatCode>#,##0.0;"▲ "#,##0.0</c:formatCode>
                <c:ptCount val="5"/>
                <c:pt idx="0">
                  <c:v>94.1</c:v>
                </c:pt>
                <c:pt idx="1">
                  <c:v>97.5</c:v>
                </c:pt>
                <c:pt idx="2">
                  <c:v>98.9</c:v>
                </c:pt>
                <c:pt idx="3">
                  <c:v>82.7</c:v>
                </c:pt>
                <c:pt idx="4">
                  <c:v>96.3</c:v>
                </c:pt>
              </c:numCache>
            </c:numRef>
          </c:yVal>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3.0340489244589968E-2"/>
                  <c:y val="-6.2527233115468414E-2"/>
                </c:manualLayout>
              </c:layout>
              <c:tx>
                <c:strRef>
                  <c:f>公会計指標分析・財政指標組合せ分析表!$M$72</c:f>
                  <c:strCache>
                    <c:ptCount val="1"/>
                    <c:pt idx="0">
                      <c:v>H26</c:v>
                    </c:pt>
                  </c:strCache>
                </c:strRef>
              </c:tx>
              <c:dLblPos val="r"/>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3.3070435279037455E-2"/>
                  <c:y val="-8.1481824575849598E-2"/>
                </c:manualLayout>
              </c:layout>
              <c:tx>
                <c:strRef>
                  <c:f>公会計指標分析・財政指標組合せ分析表!$N$72</c:f>
                  <c:strCache>
                    <c:ptCount val="1"/>
                    <c:pt idx="0">
                      <c:v>H27</c:v>
                    </c:pt>
                  </c:strCache>
                </c:strRef>
              </c:tx>
              <c:dLblPos val="r"/>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1705462261813755E-2"/>
                  <c:y val="-4.3573327843823513E-2"/>
                </c:manualLayout>
              </c:layout>
              <c:tx>
                <c:strRef>
                  <c:f>公会計指標分析・財政指標組合せ分析表!$O$72</c:f>
                  <c:strCache>
                    <c:ptCount val="1"/>
                    <c:pt idx="0">
                      <c:v>H28</c:v>
                    </c:pt>
                  </c:strCache>
                </c:strRef>
              </c:tx>
              <c:dLblPos val="r"/>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extLst xmlns:c16r2="http://schemas.microsoft.com/office/drawing/2015/06/chart">
            <c:ext xmlns:c16="http://schemas.microsoft.com/office/drawing/2014/chart" uri="{C3380CC4-5D6E-409C-BE32-E72D297353CC}">
              <c16:uniqueId val="{0000000B-76FE-40FB-9462-AE14C7AF5793}"/>
            </c:ext>
          </c:extLst>
        </c:ser>
        <c:axId val="128113664"/>
        <c:axId val="128529536"/>
      </c:scatterChart>
      <c:valAx>
        <c:axId val="128113664"/>
        <c:scaling>
          <c:orientation val="minMax"/>
          <c:max val="20"/>
          <c:min val="6"/>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529536"/>
        <c:crosses val="autoZero"/>
        <c:crossBetween val="midCat"/>
      </c:valAx>
      <c:valAx>
        <c:axId val="128529536"/>
        <c:scaling>
          <c:orientation val="minMax"/>
          <c:max val="116"/>
          <c:min val="-1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8113664"/>
        <c:crosses val="autoZero"/>
        <c:crossBetween val="midCat"/>
        <c:majorUnit val="12"/>
      </c:valAx>
      <c:spPr>
        <a:solidFill>
          <a:srgbClr val="E6FFD5"/>
        </a:solidFill>
        <a:ln w="19050">
          <a:solidFill>
            <a:srgbClr val="000000"/>
          </a:solidFill>
        </a:ln>
      </c:spPr>
    </c:plotArea>
    <c:plotVisOnly val="1"/>
    <c:dispBlanksAs val="gap"/>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実質公債費については減少傾向にあるが、大型建設事業実施に伴い発行した地方債の元金償還開始とともに増加に転じることが予想される。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また、公営企業や一部事務組合に対する準公債費の繰出が増加傾向にあるため、事業の見直しや料金改定を行い、準公債費負担の軽減を図る。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将来負担比率について、大型建設工事（中学校新設）により増加した。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交付税算入率の高い地方債を借入しているので、発行額に対して将来負担比率は大きく増加しなかったが、財政調整基金をはじめとする充当可能基金が極端に少額であることから、計画的な基金積立を実施し、将来負担比率の減少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0" y="63500"/>
          <a:ext cx="0" cy="26352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0" y="174625"/>
          <a:ext cx="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北海道利尻町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0" y="174625"/>
          <a:ext cx="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0" y="365125"/>
          <a:ext cx="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2,147
2,146
76.51
4,760,589
4,668,403
88,958
2,141,274
4,762,317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96.3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0" y="428625"/>
          <a:ext cx="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0" y="365125"/>
          <a:ext cx="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0" y="428625"/>
          <a:ext cx="0" cy="1016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0" y="542925"/>
          <a:ext cx="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0" y="885825"/>
          <a:ext cx="0" cy="647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0" y="517525"/>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0" y="479425"/>
          <a:ext cx="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0" y="63182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0"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0" y="885825"/>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0"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0" y="1266825"/>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0" y="3843592"/>
          <a:ext cx="0"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0" y="3826921"/>
          <a:ext cx="0"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0" y="423545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0" y="4464050"/>
          <a:ext cx="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平成２８年度に策定した利尻町公共施設等総合管理計画において、公共施設等の延べ床面積を２５％削減する目標を掲げ、集約化・除却を進めることとしている。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今後は個別施設計画を策定し、適切な維持管理に努める。</a:t>
          </a:r>
          <a:endParaRPr lang="ja-JP" altLang="ja-JP"/>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0" y="63309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0"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0" y="597111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0"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0" y="561128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0"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0" y="52514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0"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0" y="489161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0"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0" y="453178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0"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0" y="41719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0"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0" y="4171950"/>
          <a:ext cx="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64" name="直線コネクタ 63"/>
        <xdr:cNvCxnSpPr/>
      </xdr:nvCxnSpPr>
      <xdr:spPr>
        <a:xfrm flipV="1">
          <a:off x="0" y="4632537"/>
          <a:ext cx="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65" name="有形固定資産減価償却率最小値テキスト"/>
        <xdr:cNvSpPr txBox="1"/>
      </xdr:nvSpPr>
      <xdr:spPr>
        <a:xfrm>
          <a:off x="0" y="589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66" name="直線コネクタ 65"/>
        <xdr:cNvCxnSpPr/>
      </xdr:nvCxnSpPr>
      <xdr:spPr>
        <a:xfrm>
          <a:off x="0" y="589195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67" name="有形固定資産減価償却率最大値テキスト"/>
        <xdr:cNvSpPr txBox="1"/>
      </xdr:nvSpPr>
      <xdr:spPr>
        <a:xfrm>
          <a:off x="0" y="440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68" name="直線コネクタ 67"/>
        <xdr:cNvCxnSpPr/>
      </xdr:nvCxnSpPr>
      <xdr:spPr>
        <a:xfrm>
          <a:off x="0" y="463253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69" name="有形固定資産減価償却率平均値テキスト"/>
        <xdr:cNvSpPr txBox="1"/>
      </xdr:nvSpPr>
      <xdr:spPr>
        <a:xfrm>
          <a:off x="0" y="5200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0" name="フローチャート : 判断 69"/>
        <xdr:cNvSpPr/>
      </xdr:nvSpPr>
      <xdr:spPr>
        <a:xfrm>
          <a:off x="0" y="522224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1" name="フローチャート : 判断 70"/>
        <xdr:cNvSpPr/>
      </xdr:nvSpPr>
      <xdr:spPr>
        <a:xfrm>
          <a:off x="0" y="561805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60960</xdr:rowOff>
    </xdr:from>
    <xdr:to>
      <xdr:col>3</xdr:col>
      <xdr:colOff>511175</xdr:colOff>
      <xdr:row>33</xdr:row>
      <xdr:rowOff>162560</xdr:rowOff>
    </xdr:to>
    <xdr:sp macro="" textlink="">
      <xdr:nvSpPr>
        <xdr:cNvPr id="77" name="円/楕円 76"/>
        <xdr:cNvSpPr/>
      </xdr:nvSpPr>
      <xdr:spPr>
        <a:xfrm>
          <a:off x="0" y="571881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78334</xdr:rowOff>
    </xdr:from>
    <xdr:ext cx="405111" cy="259045"/>
    <xdr:sp macro="" textlink="">
      <xdr:nvSpPr>
        <xdr:cNvPr id="78" name="n_1aveValue有形固定資産減価償却率"/>
        <xdr:cNvSpPr txBox="1"/>
      </xdr:nvSpPr>
      <xdr:spPr>
        <a:xfrm>
          <a:off x="0" y="5393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153687</xdr:rowOff>
    </xdr:from>
    <xdr:ext cx="405111" cy="259045"/>
    <xdr:sp macro="" textlink="">
      <xdr:nvSpPr>
        <xdr:cNvPr id="79" name="n_1mainValue有形固定資産減価償却率"/>
        <xdr:cNvSpPr txBox="1"/>
      </xdr:nvSpPr>
      <xdr:spPr>
        <a:xfrm>
          <a:off x="0" y="5811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0" y="3843592"/>
          <a:ext cx="0"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0" y="3826921"/>
          <a:ext cx="0"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0" y="423545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0" y="4464050"/>
          <a:ext cx="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0" y="7172325"/>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0" y="10934700"/>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北海道利尻町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2,147
2,146
76.51
4,760,589
4,668,403
88,958
2,141,274
4,762,317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96.3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0" y="889000"/>
          <a:ext cx="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0" y="9525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0" y="12192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0" y="15494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0" y="10414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0" y="9906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0" y="12573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0" y="1524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0" y="1905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0"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0" y="716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0"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0" y="670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0"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0" y="624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0"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0" y="579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0"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0"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0"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0" y="701649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0" y="589635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xdr:cNvSpPr txBox="1"/>
      </xdr:nvSpPr>
      <xdr:spPr>
        <a:xfrm>
          <a:off x="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0" y="649020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xdr:cNvSpPr/>
      </xdr:nvSpPr>
      <xdr:spPr>
        <a:xfrm>
          <a:off x="0" y="686968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13970</xdr:rowOff>
    </xdr:from>
    <xdr:to>
      <xdr:col>5</xdr:col>
      <xdr:colOff>409575</xdr:colOff>
      <xdr:row>41</xdr:row>
      <xdr:rowOff>115570</xdr:rowOff>
    </xdr:to>
    <xdr:sp macro="" textlink="">
      <xdr:nvSpPr>
        <xdr:cNvPr id="68" name="円/楕円 67"/>
        <xdr:cNvSpPr/>
      </xdr:nvSpPr>
      <xdr:spPr>
        <a:xfrm>
          <a:off x="0" y="704342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129811</xdr:rowOff>
    </xdr:from>
    <xdr:ext cx="405111" cy="259045"/>
    <xdr:sp macro="" textlink="">
      <xdr:nvSpPr>
        <xdr:cNvPr id="69" name="n_1aveValue【道路】&#10;有形固定資産減価償却率"/>
        <xdr:cNvSpPr txBox="1"/>
      </xdr:nvSpPr>
      <xdr:spPr>
        <a:xfrm>
          <a:off x="0" y="6644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106697</xdr:rowOff>
    </xdr:from>
    <xdr:ext cx="405111" cy="259045"/>
    <xdr:sp macro="" textlink="">
      <xdr:nvSpPr>
        <xdr:cNvPr id="70" name="n_1mainValue【道路】&#10;有形固定資産減価償却率"/>
        <xdr:cNvSpPr txBox="1"/>
      </xdr:nvSpPr>
      <xdr:spPr>
        <a:xfrm>
          <a:off x="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0" y="723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0"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0" y="685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0"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0" y="647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0"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0" y="609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0"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0" y="571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0"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0"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0"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0" y="718442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0" y="582804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xdr:cNvSpPr txBox="1"/>
      </xdr:nvSpPr>
      <xdr:spPr>
        <a:xfrm>
          <a:off x="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0" y="691094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xdr:cNvSpPr/>
      </xdr:nvSpPr>
      <xdr:spPr>
        <a:xfrm>
          <a:off x="0" y="703997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67678</xdr:rowOff>
    </xdr:from>
    <xdr:to>
      <xdr:col>14</xdr:col>
      <xdr:colOff>79375</xdr:colOff>
      <xdr:row>41</xdr:row>
      <xdr:rowOff>169278</xdr:rowOff>
    </xdr:to>
    <xdr:sp macro="" textlink="">
      <xdr:nvSpPr>
        <xdr:cNvPr id="107" name="円/楕円 106"/>
        <xdr:cNvSpPr/>
      </xdr:nvSpPr>
      <xdr:spPr>
        <a:xfrm>
          <a:off x="0" y="709712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08" name="n_1aveValue【道路】&#10;一人当たり延長"/>
        <xdr:cNvSpPr txBox="1"/>
      </xdr:nvSpPr>
      <xdr:spPr>
        <a:xfrm>
          <a:off x="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160405</xdr:rowOff>
    </xdr:from>
    <xdr:ext cx="534377" cy="259045"/>
    <xdr:sp macro="" textlink="">
      <xdr:nvSpPr>
        <xdr:cNvPr id="109" name="n_1mainValue【道路】&#10;一人当たり延長"/>
        <xdr:cNvSpPr txBox="1"/>
      </xdr:nvSpPr>
      <xdr:spPr>
        <a:xfrm>
          <a:off x="0" y="718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47.807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0"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0"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0"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0"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0"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0"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0"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34290</xdr:rowOff>
    </xdr:to>
    <xdr:cxnSp macro="">
      <xdr:nvCxnSpPr>
        <xdr:cNvPr id="134" name="直線コネクタ 133"/>
        <xdr:cNvCxnSpPr/>
      </xdr:nvCxnSpPr>
      <xdr:spPr>
        <a:xfrm flipV="1">
          <a:off x="0" y="962787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38117</xdr:rowOff>
    </xdr:from>
    <xdr:ext cx="405111" cy="259045"/>
    <xdr:sp macro="" textlink="">
      <xdr:nvSpPr>
        <xdr:cNvPr id="135" name="【橋りょう・トンネル】&#10;有形固定資産減価償却率最小値テキスト"/>
        <xdr:cNvSpPr txBox="1"/>
      </xdr:nvSpPr>
      <xdr:spPr>
        <a:xfrm>
          <a:off x="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62</xdr:row>
      <xdr:rowOff>34290</xdr:rowOff>
    </xdr:from>
    <xdr:to>
      <xdr:col>6</xdr:col>
      <xdr:colOff>600075</xdr:colOff>
      <xdr:row>62</xdr:row>
      <xdr:rowOff>34290</xdr:rowOff>
    </xdr:to>
    <xdr:cxnSp macro="">
      <xdr:nvCxnSpPr>
        <xdr:cNvPr id="136" name="直線コネクタ 135"/>
        <xdr:cNvCxnSpPr/>
      </xdr:nvCxnSpPr>
      <xdr:spPr>
        <a:xfrm>
          <a:off x="0" y="1066419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7" name="【橋りょう・トンネル】&#10;有形固定資産減価償却率最大値テキスト"/>
        <xdr:cNvSpPr txBox="1"/>
      </xdr:nvSpPr>
      <xdr:spPr>
        <a:xfrm>
          <a:off x="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38" name="直線コネクタ 137"/>
        <xdr:cNvCxnSpPr/>
      </xdr:nvCxnSpPr>
      <xdr:spPr>
        <a:xfrm>
          <a:off x="0" y="962787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22877</xdr:rowOff>
    </xdr:from>
    <xdr:ext cx="405111" cy="259045"/>
    <xdr:sp macro="" textlink="">
      <xdr:nvSpPr>
        <xdr:cNvPr id="139" name="【橋りょう・トンネル】&#10;有形固定資産減価償却率平均値テキスト"/>
        <xdr:cNvSpPr txBox="1"/>
      </xdr:nvSpPr>
      <xdr:spPr>
        <a:xfrm>
          <a:off x="0" y="1013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44450</xdr:rowOff>
    </xdr:from>
    <xdr:to>
      <xdr:col>6</xdr:col>
      <xdr:colOff>561975</xdr:colOff>
      <xdr:row>59</xdr:row>
      <xdr:rowOff>146050</xdr:rowOff>
    </xdr:to>
    <xdr:sp macro="" textlink="">
      <xdr:nvSpPr>
        <xdr:cNvPr id="140" name="フローチャート : 判断 139"/>
        <xdr:cNvSpPr/>
      </xdr:nvSpPr>
      <xdr:spPr>
        <a:xfrm>
          <a:off x="0" y="101600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13970</xdr:rowOff>
    </xdr:from>
    <xdr:to>
      <xdr:col>5</xdr:col>
      <xdr:colOff>409575</xdr:colOff>
      <xdr:row>61</xdr:row>
      <xdr:rowOff>115570</xdr:rowOff>
    </xdr:to>
    <xdr:sp macro="" textlink="">
      <xdr:nvSpPr>
        <xdr:cNvPr id="141" name="フローチャート : 判断 140"/>
        <xdr:cNvSpPr/>
      </xdr:nvSpPr>
      <xdr:spPr>
        <a:xfrm>
          <a:off x="0" y="1047242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10160</xdr:rowOff>
    </xdr:from>
    <xdr:to>
      <xdr:col>5</xdr:col>
      <xdr:colOff>409575</xdr:colOff>
      <xdr:row>63</xdr:row>
      <xdr:rowOff>111760</xdr:rowOff>
    </xdr:to>
    <xdr:sp macro="" textlink="">
      <xdr:nvSpPr>
        <xdr:cNvPr id="147" name="円/楕円 146"/>
        <xdr:cNvSpPr/>
      </xdr:nvSpPr>
      <xdr:spPr>
        <a:xfrm>
          <a:off x="0" y="1081151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132097</xdr:rowOff>
    </xdr:from>
    <xdr:ext cx="405111" cy="259045"/>
    <xdr:sp macro="" textlink="">
      <xdr:nvSpPr>
        <xdr:cNvPr id="148" name="n_1aveValue【橋りょう・トンネル】&#10;有形固定資産減価償却率"/>
        <xdr:cNvSpPr txBox="1"/>
      </xdr:nvSpPr>
      <xdr:spPr>
        <a:xfrm>
          <a:off x="0"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102887</xdr:rowOff>
    </xdr:from>
    <xdr:ext cx="405111" cy="259045"/>
    <xdr:sp macro="" textlink="">
      <xdr:nvSpPr>
        <xdr:cNvPr id="149" name="n_1mainValue【橋りょう・トンネル】&#10;有形固定資産減価償却率"/>
        <xdr:cNvSpPr txBox="1"/>
      </xdr:nvSpPr>
      <xdr:spPr>
        <a:xfrm>
          <a:off x="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63</xdr:row>
      <xdr:rowOff>57150</xdr:rowOff>
    </xdr:from>
    <xdr:to>
      <xdr:col>16</xdr:col>
      <xdr:colOff>307975</xdr:colOff>
      <xdr:row>63</xdr:row>
      <xdr:rowOff>57150</xdr:rowOff>
    </xdr:to>
    <xdr:cxnSp macro="">
      <xdr:nvCxnSpPr>
        <xdr:cNvPr id="160" name="直線コネクタ 159"/>
        <xdr:cNvCxnSpPr/>
      </xdr:nvCxnSpPr>
      <xdr:spPr>
        <a:xfrm>
          <a:off x="0" y="10858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62</xdr:row>
      <xdr:rowOff>86377</xdr:rowOff>
    </xdr:from>
    <xdr:ext cx="248786" cy="259045"/>
    <xdr:sp macro="" textlink="">
      <xdr:nvSpPr>
        <xdr:cNvPr id="161" name="テキスト ボックス 160"/>
        <xdr:cNvSpPr txBox="1"/>
      </xdr:nvSpPr>
      <xdr:spPr>
        <a:xfrm>
          <a:off x="0"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3" name="テキスト ボックス 162"/>
        <xdr:cNvSpPr txBox="1"/>
      </xdr:nvSpPr>
      <xdr:spPr>
        <a:xfrm>
          <a:off x="0"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4" name="直線コネクタ 163"/>
        <xdr:cNvCxnSpPr/>
      </xdr:nvCxnSpPr>
      <xdr:spPr>
        <a:xfrm>
          <a:off x="0" y="9715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143527</xdr:rowOff>
    </xdr:from>
    <xdr:ext cx="685572" cy="259045"/>
    <xdr:sp macro="" textlink="">
      <xdr:nvSpPr>
        <xdr:cNvPr id="165" name="テキスト ボックス 164"/>
        <xdr:cNvSpPr txBox="1"/>
      </xdr:nvSpPr>
      <xdr:spPr>
        <a:xfrm>
          <a:off x="0" y="957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0"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47786</xdr:rowOff>
    </xdr:from>
    <xdr:to>
      <xdr:col>15</xdr:col>
      <xdr:colOff>180340</xdr:colOff>
      <xdr:row>62</xdr:row>
      <xdr:rowOff>157514</xdr:rowOff>
    </xdr:to>
    <xdr:cxnSp macro="">
      <xdr:nvCxnSpPr>
        <xdr:cNvPr id="169" name="直線コネクタ 168"/>
        <xdr:cNvCxnSpPr/>
      </xdr:nvCxnSpPr>
      <xdr:spPr>
        <a:xfrm flipV="1">
          <a:off x="0" y="9648986"/>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161341</xdr:rowOff>
    </xdr:from>
    <xdr:ext cx="599010" cy="259045"/>
    <xdr:sp macro="" textlink="">
      <xdr:nvSpPr>
        <xdr:cNvPr id="170" name="【橋りょう・トンネル】&#10;一人当たり有形固定資産（償却資産）額最小値テキスト"/>
        <xdr:cNvSpPr txBox="1"/>
      </xdr:nvSpPr>
      <xdr:spPr>
        <a:xfrm>
          <a:off x="0" y="107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62</xdr:row>
      <xdr:rowOff>157514</xdr:rowOff>
    </xdr:from>
    <xdr:to>
      <xdr:col>15</xdr:col>
      <xdr:colOff>269875</xdr:colOff>
      <xdr:row>62</xdr:row>
      <xdr:rowOff>157514</xdr:rowOff>
    </xdr:to>
    <xdr:cxnSp macro="">
      <xdr:nvCxnSpPr>
        <xdr:cNvPr id="171" name="直線コネクタ 170"/>
        <xdr:cNvCxnSpPr/>
      </xdr:nvCxnSpPr>
      <xdr:spPr>
        <a:xfrm>
          <a:off x="0" y="1078741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165913</xdr:rowOff>
    </xdr:from>
    <xdr:ext cx="690189" cy="259045"/>
    <xdr:sp macro="" textlink="">
      <xdr:nvSpPr>
        <xdr:cNvPr id="172" name="【橋りょう・トンネル】&#10;一人当たり有形固定資産（償却資産）額最大値テキスト"/>
        <xdr:cNvSpPr txBox="1"/>
      </xdr:nvSpPr>
      <xdr:spPr>
        <a:xfrm>
          <a:off x="0" y="9424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56</xdr:row>
      <xdr:rowOff>47786</xdr:rowOff>
    </xdr:from>
    <xdr:to>
      <xdr:col>15</xdr:col>
      <xdr:colOff>269875</xdr:colOff>
      <xdr:row>56</xdr:row>
      <xdr:rowOff>47786</xdr:rowOff>
    </xdr:to>
    <xdr:cxnSp macro="">
      <xdr:nvCxnSpPr>
        <xdr:cNvPr id="173" name="直線コネクタ 172"/>
        <xdr:cNvCxnSpPr/>
      </xdr:nvCxnSpPr>
      <xdr:spPr>
        <a:xfrm>
          <a:off x="0" y="964898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105070</xdr:rowOff>
    </xdr:from>
    <xdr:ext cx="599010" cy="259045"/>
    <xdr:sp macro="" textlink="">
      <xdr:nvSpPr>
        <xdr:cNvPr id="174" name="【橋りょう・トンネル】&#10;一人当たり有形固定資産（償却資産）額平均値テキスト"/>
        <xdr:cNvSpPr txBox="1"/>
      </xdr:nvSpPr>
      <xdr:spPr>
        <a:xfrm>
          <a:off x="0" y="102206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126643</xdr:rowOff>
    </xdr:from>
    <xdr:to>
      <xdr:col>15</xdr:col>
      <xdr:colOff>231775</xdr:colOff>
      <xdr:row>60</xdr:row>
      <xdr:rowOff>56793</xdr:rowOff>
    </xdr:to>
    <xdr:sp macro="" textlink="">
      <xdr:nvSpPr>
        <xdr:cNvPr id="175" name="フローチャート : 判断 174"/>
        <xdr:cNvSpPr/>
      </xdr:nvSpPr>
      <xdr:spPr>
        <a:xfrm>
          <a:off x="0" y="1024219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1126</xdr:rowOff>
    </xdr:from>
    <xdr:to>
      <xdr:col>14</xdr:col>
      <xdr:colOff>79375</xdr:colOff>
      <xdr:row>60</xdr:row>
      <xdr:rowOff>102726</xdr:rowOff>
    </xdr:to>
    <xdr:sp macro="" textlink="">
      <xdr:nvSpPr>
        <xdr:cNvPr id="176" name="フローチャート : 判断 175"/>
        <xdr:cNvSpPr/>
      </xdr:nvSpPr>
      <xdr:spPr>
        <a:xfrm>
          <a:off x="0" y="1028812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119459</xdr:rowOff>
    </xdr:from>
    <xdr:to>
      <xdr:col>14</xdr:col>
      <xdr:colOff>79375</xdr:colOff>
      <xdr:row>63</xdr:row>
      <xdr:rowOff>49609</xdr:rowOff>
    </xdr:to>
    <xdr:sp macro="" textlink="">
      <xdr:nvSpPr>
        <xdr:cNvPr id="182" name="円/楕円 181"/>
        <xdr:cNvSpPr/>
      </xdr:nvSpPr>
      <xdr:spPr>
        <a:xfrm>
          <a:off x="0" y="1074935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119253</xdr:rowOff>
    </xdr:from>
    <xdr:ext cx="599010" cy="259045"/>
    <xdr:sp macro="" textlink="">
      <xdr:nvSpPr>
        <xdr:cNvPr id="183" name="n_1aveValue【橋りょう・トンネル】&#10;一人当たり有形固定資産（償却資産）額"/>
        <xdr:cNvSpPr txBox="1"/>
      </xdr:nvSpPr>
      <xdr:spPr>
        <a:xfrm>
          <a:off x="0" y="100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40736</xdr:rowOff>
    </xdr:from>
    <xdr:ext cx="599010" cy="259045"/>
    <xdr:sp macro="" textlink="">
      <xdr:nvSpPr>
        <xdr:cNvPr id="184" name="n_1mainValue【橋りょう・トンネル】&#10;一人当たり有形固定資産（償却資産）額"/>
        <xdr:cNvSpPr txBox="1"/>
      </xdr:nvSpPr>
      <xdr:spPr>
        <a:xfrm>
          <a:off x="0" y="1084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102,084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0"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0" y="1478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0"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0" y="1432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0"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0" y="1386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0"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0" y="1341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0"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07" name="直線コネクタ 206"/>
        <xdr:cNvCxnSpPr/>
      </xdr:nvCxnSpPr>
      <xdr:spPr>
        <a:xfrm flipV="1">
          <a:off x="0"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08" name="【公営住宅】&#10;有形固定資産減価償却率最小値テキスト"/>
        <xdr:cNvSpPr txBox="1"/>
      </xdr:nvSpPr>
      <xdr:spPr>
        <a:xfrm>
          <a:off x="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09" name="直線コネクタ 208"/>
        <xdr:cNvCxnSpPr/>
      </xdr:nvCxnSpPr>
      <xdr:spPr>
        <a:xfrm>
          <a:off x="0" y="1457477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0" name="【公営住宅】&#10;有形固定資産減価償却率最大値テキスト"/>
        <xdr:cNvSpPr txBox="1"/>
      </xdr:nvSpPr>
      <xdr:spPr>
        <a:xfrm>
          <a:off x="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1" name="直線コネクタ 210"/>
        <xdr:cNvCxnSpPr/>
      </xdr:nvCxnSpPr>
      <xdr:spPr>
        <a:xfrm>
          <a:off x="0" y="1330604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2" name="【公営住宅】&#10;有形固定資産減価償却率平均値テキスト"/>
        <xdr:cNvSpPr txBox="1"/>
      </xdr:nvSpPr>
      <xdr:spPr>
        <a:xfrm>
          <a:off x="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3" name="フローチャート : 判断 212"/>
        <xdr:cNvSpPr/>
      </xdr:nvSpPr>
      <xdr:spPr>
        <a:xfrm>
          <a:off x="0" y="1396161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4" name="フローチャート : 判断 213"/>
        <xdr:cNvSpPr/>
      </xdr:nvSpPr>
      <xdr:spPr>
        <a:xfrm>
          <a:off x="0" y="1392047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85598</xdr:rowOff>
    </xdr:from>
    <xdr:to>
      <xdr:col>5</xdr:col>
      <xdr:colOff>409575</xdr:colOff>
      <xdr:row>81</xdr:row>
      <xdr:rowOff>15748</xdr:rowOff>
    </xdr:to>
    <xdr:sp macro="" textlink="">
      <xdr:nvSpPr>
        <xdr:cNvPr id="220" name="円/楕円 219"/>
        <xdr:cNvSpPr/>
      </xdr:nvSpPr>
      <xdr:spPr>
        <a:xfrm>
          <a:off x="0" y="1380159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221" name="n_1aveValue【公営住宅】&#10;有形固定資産減価償却率"/>
        <xdr:cNvSpPr txBox="1"/>
      </xdr:nvSpPr>
      <xdr:spPr>
        <a:xfrm>
          <a:off x="0"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32275</xdr:rowOff>
    </xdr:from>
    <xdr:ext cx="405111" cy="259045"/>
    <xdr:sp macro="" textlink="">
      <xdr:nvSpPr>
        <xdr:cNvPr id="222" name="n_1mainValue【公営住宅】&#10;有形固定資産減価償却率"/>
        <xdr:cNvSpPr txBox="1"/>
      </xdr:nvSpPr>
      <xdr:spPr>
        <a:xfrm>
          <a:off x="0" y="1357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3" name="テキスト ボックス 232"/>
        <xdr:cNvSpPr txBox="1"/>
      </xdr:nvSpPr>
      <xdr:spPr>
        <a:xfrm>
          <a:off x="0"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34" name="直線コネクタ 233"/>
        <xdr:cNvCxnSpPr/>
      </xdr:nvCxnSpPr>
      <xdr:spPr>
        <a:xfrm>
          <a:off x="0" y="149542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35" name="テキスト ボックス 234"/>
        <xdr:cNvSpPr txBox="1"/>
      </xdr:nvSpPr>
      <xdr:spPr>
        <a:xfrm>
          <a:off x="0"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36" name="直線コネクタ 235"/>
        <xdr:cNvCxnSpPr/>
      </xdr:nvCxnSpPr>
      <xdr:spPr>
        <a:xfrm>
          <a:off x="0" y="14668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37" name="テキスト ボックス 236"/>
        <xdr:cNvSpPr txBox="1"/>
      </xdr:nvSpPr>
      <xdr:spPr>
        <a:xfrm>
          <a:off x="0"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38" name="直線コネクタ 237"/>
        <xdr:cNvCxnSpPr/>
      </xdr:nvCxnSpPr>
      <xdr:spPr>
        <a:xfrm>
          <a:off x="0" y="143827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39" name="テキスト ボックス 238"/>
        <xdr:cNvSpPr txBox="1"/>
      </xdr:nvSpPr>
      <xdr:spPr>
        <a:xfrm>
          <a:off x="0"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0" name="直線コネクタ 239"/>
        <xdr:cNvCxnSpPr/>
      </xdr:nvCxnSpPr>
      <xdr:spPr>
        <a:xfrm>
          <a:off x="0" y="1409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1" name="テキスト ボックス 240"/>
        <xdr:cNvSpPr txBox="1"/>
      </xdr:nvSpPr>
      <xdr:spPr>
        <a:xfrm>
          <a:off x="0"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2" name="直線コネクタ 241"/>
        <xdr:cNvCxnSpPr/>
      </xdr:nvCxnSpPr>
      <xdr:spPr>
        <a:xfrm>
          <a:off x="0" y="138112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124477</xdr:rowOff>
    </xdr:from>
    <xdr:ext cx="531299" cy="259045"/>
    <xdr:sp macro="" textlink="">
      <xdr:nvSpPr>
        <xdr:cNvPr id="243" name="テキスト ボックス 242"/>
        <xdr:cNvSpPr txBox="1"/>
      </xdr:nvSpPr>
      <xdr:spPr>
        <a:xfrm>
          <a:off x="0"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4" name="直線コネクタ 243"/>
        <xdr:cNvCxnSpPr/>
      </xdr:nvCxnSpPr>
      <xdr:spPr>
        <a:xfrm>
          <a:off x="0" y="13525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10177</xdr:rowOff>
    </xdr:from>
    <xdr:ext cx="531299" cy="259045"/>
    <xdr:sp macro="" textlink="">
      <xdr:nvSpPr>
        <xdr:cNvPr id="245" name="テキスト ボックス 244"/>
        <xdr:cNvSpPr txBox="1"/>
      </xdr:nvSpPr>
      <xdr:spPr>
        <a:xfrm>
          <a:off x="0"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46" name="直線コネクタ 245"/>
        <xdr:cNvCxnSpPr/>
      </xdr:nvCxnSpPr>
      <xdr:spPr>
        <a:xfrm>
          <a:off x="0" y="132397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67327</xdr:rowOff>
    </xdr:from>
    <xdr:ext cx="531299" cy="259045"/>
    <xdr:sp macro="" textlink="">
      <xdr:nvSpPr>
        <xdr:cNvPr id="247" name="テキスト ボックス 246"/>
        <xdr:cNvSpPr txBox="1"/>
      </xdr:nvSpPr>
      <xdr:spPr>
        <a:xfrm>
          <a:off x="0" y="1309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9" name="テキスト ボックス 248"/>
        <xdr:cNvSpPr txBox="1"/>
      </xdr:nvSpPr>
      <xdr:spPr>
        <a:xfrm>
          <a:off x="0"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11954</xdr:rowOff>
    </xdr:from>
    <xdr:to>
      <xdr:col>15</xdr:col>
      <xdr:colOff>180340</xdr:colOff>
      <xdr:row>86</xdr:row>
      <xdr:rowOff>4096</xdr:rowOff>
    </xdr:to>
    <xdr:cxnSp macro="">
      <xdr:nvCxnSpPr>
        <xdr:cNvPr id="251" name="直線コネクタ 250"/>
        <xdr:cNvCxnSpPr/>
      </xdr:nvCxnSpPr>
      <xdr:spPr>
        <a:xfrm flipV="1">
          <a:off x="0" y="13385054"/>
          <a:ext cx="0" cy="136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7923</xdr:rowOff>
    </xdr:from>
    <xdr:ext cx="469744" cy="259045"/>
    <xdr:sp macro="" textlink="">
      <xdr:nvSpPr>
        <xdr:cNvPr id="252" name="【公営住宅】&#10;一人当たり面積最小値テキスト"/>
        <xdr:cNvSpPr txBox="1"/>
      </xdr:nvSpPr>
      <xdr:spPr>
        <a:xfrm>
          <a:off x="0" y="1475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4096</xdr:rowOff>
    </xdr:from>
    <xdr:to>
      <xdr:col>15</xdr:col>
      <xdr:colOff>269875</xdr:colOff>
      <xdr:row>86</xdr:row>
      <xdr:rowOff>4096</xdr:rowOff>
    </xdr:to>
    <xdr:cxnSp macro="">
      <xdr:nvCxnSpPr>
        <xdr:cNvPr id="253" name="直線コネクタ 252"/>
        <xdr:cNvCxnSpPr/>
      </xdr:nvCxnSpPr>
      <xdr:spPr>
        <a:xfrm>
          <a:off x="0" y="1474879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130081</xdr:rowOff>
    </xdr:from>
    <xdr:ext cx="534377" cy="259045"/>
    <xdr:sp macro="" textlink="">
      <xdr:nvSpPr>
        <xdr:cNvPr id="254" name="【公営住宅】&#10;一人当たり面積最大値テキスト"/>
        <xdr:cNvSpPr txBox="1"/>
      </xdr:nvSpPr>
      <xdr:spPr>
        <a:xfrm>
          <a:off x="0" y="131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11954</xdr:rowOff>
    </xdr:from>
    <xdr:to>
      <xdr:col>15</xdr:col>
      <xdr:colOff>269875</xdr:colOff>
      <xdr:row>78</xdr:row>
      <xdr:rowOff>11954</xdr:rowOff>
    </xdr:to>
    <xdr:cxnSp macro="">
      <xdr:nvCxnSpPr>
        <xdr:cNvPr id="255" name="直線コネクタ 254"/>
        <xdr:cNvCxnSpPr/>
      </xdr:nvCxnSpPr>
      <xdr:spPr>
        <a:xfrm>
          <a:off x="0" y="1338505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102601</xdr:rowOff>
    </xdr:from>
    <xdr:ext cx="469744" cy="259045"/>
    <xdr:sp macro="" textlink="">
      <xdr:nvSpPr>
        <xdr:cNvPr id="256" name="【公営住宅】&#10;一人当たり面積平均値テキスト"/>
        <xdr:cNvSpPr txBox="1"/>
      </xdr:nvSpPr>
      <xdr:spPr>
        <a:xfrm>
          <a:off x="0" y="14332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124174</xdr:rowOff>
    </xdr:from>
    <xdr:to>
      <xdr:col>15</xdr:col>
      <xdr:colOff>231775</xdr:colOff>
      <xdr:row>84</xdr:row>
      <xdr:rowOff>54324</xdr:rowOff>
    </xdr:to>
    <xdr:sp macro="" textlink="">
      <xdr:nvSpPr>
        <xdr:cNvPr id="257" name="フローチャート : 判断 256"/>
        <xdr:cNvSpPr/>
      </xdr:nvSpPr>
      <xdr:spPr>
        <a:xfrm>
          <a:off x="0" y="1435452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98743</xdr:rowOff>
    </xdr:from>
    <xdr:to>
      <xdr:col>14</xdr:col>
      <xdr:colOff>79375</xdr:colOff>
      <xdr:row>86</xdr:row>
      <xdr:rowOff>28893</xdr:rowOff>
    </xdr:to>
    <xdr:sp macro="" textlink="">
      <xdr:nvSpPr>
        <xdr:cNvPr id="258" name="フローチャート : 判断 257"/>
        <xdr:cNvSpPr/>
      </xdr:nvSpPr>
      <xdr:spPr>
        <a:xfrm>
          <a:off x="0" y="1467199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69738</xdr:rowOff>
    </xdr:from>
    <xdr:to>
      <xdr:col>14</xdr:col>
      <xdr:colOff>79375</xdr:colOff>
      <xdr:row>82</xdr:row>
      <xdr:rowOff>171338</xdr:rowOff>
    </xdr:to>
    <xdr:sp macro="" textlink="">
      <xdr:nvSpPr>
        <xdr:cNvPr id="264" name="円/楕円 263"/>
        <xdr:cNvSpPr/>
      </xdr:nvSpPr>
      <xdr:spPr>
        <a:xfrm>
          <a:off x="0" y="1412863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20020</xdr:rowOff>
    </xdr:from>
    <xdr:ext cx="469744" cy="259045"/>
    <xdr:sp macro="" textlink="">
      <xdr:nvSpPr>
        <xdr:cNvPr id="265" name="n_1aveValue【公営住宅】&#10;一人当たり面積"/>
        <xdr:cNvSpPr txBox="1"/>
      </xdr:nvSpPr>
      <xdr:spPr>
        <a:xfrm>
          <a:off x="0" y="1476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16415</xdr:rowOff>
    </xdr:from>
    <xdr:ext cx="469744" cy="259045"/>
    <xdr:sp macro="" textlink="">
      <xdr:nvSpPr>
        <xdr:cNvPr id="266" name="n_1mainValue【公営住宅】&#10;一人当たり面積"/>
        <xdr:cNvSpPr txBox="1"/>
      </xdr:nvSpPr>
      <xdr:spPr>
        <a:xfrm>
          <a:off x="0" y="1390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0" y="1676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0" y="1676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3" name="直線コネクタ 292"/>
        <xdr:cNvCxnSpPr/>
      </xdr:nvCxnSpPr>
      <xdr:spPr>
        <a:xfrm>
          <a:off x="0" y="729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4" name="テキスト ボックス 293"/>
        <xdr:cNvSpPr txBox="1"/>
      </xdr:nvSpPr>
      <xdr:spPr>
        <a:xfrm>
          <a:off x="0"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5" name="直線コネクタ 294"/>
        <xdr:cNvCxnSpPr/>
      </xdr:nvCxnSpPr>
      <xdr:spPr>
        <a:xfrm>
          <a:off x="0" y="696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6" name="テキスト ボックス 295"/>
        <xdr:cNvSpPr txBox="1"/>
      </xdr:nvSpPr>
      <xdr:spPr>
        <a:xfrm>
          <a:off x="0"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7" name="直線コネクタ 296"/>
        <xdr:cNvCxnSpPr/>
      </xdr:nvCxnSpPr>
      <xdr:spPr>
        <a:xfrm>
          <a:off x="0" y="664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8" name="テキスト ボックス 297"/>
        <xdr:cNvSpPr txBox="1"/>
      </xdr:nvSpPr>
      <xdr:spPr>
        <a:xfrm>
          <a:off x="0"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9" name="直線コネクタ 298"/>
        <xdr:cNvCxnSpPr/>
      </xdr:nvCxnSpPr>
      <xdr:spPr>
        <a:xfrm>
          <a:off x="0" y="631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0" name="テキスト ボックス 299"/>
        <xdr:cNvSpPr txBox="1"/>
      </xdr:nvSpPr>
      <xdr:spPr>
        <a:xfrm>
          <a:off x="0"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1" name="直線コネクタ 300"/>
        <xdr:cNvCxnSpPr/>
      </xdr:nvCxnSpPr>
      <xdr:spPr>
        <a:xfrm>
          <a:off x="0" y="598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2" name="テキスト ボックス 301"/>
        <xdr:cNvSpPr txBox="1"/>
      </xdr:nvSpPr>
      <xdr:spPr>
        <a:xfrm>
          <a:off x="0"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3" name="直線コネクタ 302"/>
        <xdr:cNvCxnSpPr/>
      </xdr:nvCxnSpPr>
      <xdr:spPr>
        <a:xfrm>
          <a:off x="0" y="566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4" name="テキスト ボックス 303"/>
        <xdr:cNvSpPr txBox="1"/>
      </xdr:nvSpPr>
      <xdr:spPr>
        <a:xfrm>
          <a:off x="0"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08" name="直線コネクタ 307"/>
        <xdr:cNvCxnSpPr/>
      </xdr:nvCxnSpPr>
      <xdr:spPr>
        <a:xfrm flipV="1">
          <a:off x="0"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09" name="【認定こども園・幼稚園・保育所】&#10;有形固定資産減価償却率最小値テキスト"/>
        <xdr:cNvSpPr txBox="1"/>
      </xdr:nvSpPr>
      <xdr:spPr>
        <a:xfrm>
          <a:off x="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10" name="直線コネクタ 309"/>
        <xdr:cNvCxnSpPr/>
      </xdr:nvCxnSpPr>
      <xdr:spPr>
        <a:xfrm>
          <a:off x="0" y="709748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1" name="【認定こども園・幼稚園・保育所】&#10;有形固定資産減価償却率最大値テキスト"/>
        <xdr:cNvSpPr txBox="1"/>
      </xdr:nvSpPr>
      <xdr:spPr>
        <a:xfrm>
          <a:off x="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2" name="直線コネクタ 311"/>
        <xdr:cNvCxnSpPr/>
      </xdr:nvCxnSpPr>
      <xdr:spPr>
        <a:xfrm>
          <a:off x="0" y="57912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3" name="【認定こども園・幼稚園・保育所】&#10;有形固定資産減価償却率平均値テキスト"/>
        <xdr:cNvSpPr txBox="1"/>
      </xdr:nvSpPr>
      <xdr:spPr>
        <a:xfrm>
          <a:off x="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4" name="フローチャート : 判断 313"/>
        <xdr:cNvSpPr/>
      </xdr:nvSpPr>
      <xdr:spPr>
        <a:xfrm>
          <a:off x="0" y="648335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5" name="フローチャート : 判断 314"/>
        <xdr:cNvSpPr/>
      </xdr:nvSpPr>
      <xdr:spPr>
        <a:xfrm>
          <a:off x="0" y="633149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113574</xdr:rowOff>
    </xdr:from>
    <xdr:to>
      <xdr:col>22</xdr:col>
      <xdr:colOff>415925</xdr:colOff>
      <xdr:row>36</xdr:row>
      <xdr:rowOff>43724</xdr:rowOff>
    </xdr:to>
    <xdr:sp macro="" textlink="">
      <xdr:nvSpPr>
        <xdr:cNvPr id="321" name="円/楕円 320"/>
        <xdr:cNvSpPr/>
      </xdr:nvSpPr>
      <xdr:spPr>
        <a:xfrm>
          <a:off x="0" y="611432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80571</xdr:rowOff>
    </xdr:from>
    <xdr:ext cx="405111" cy="259045"/>
    <xdr:sp macro="" textlink="">
      <xdr:nvSpPr>
        <xdr:cNvPr id="322" name="n_1aveValue【認定こども園・幼稚園・保育所】&#10;有形固定資産減価償却率"/>
        <xdr:cNvSpPr txBox="1"/>
      </xdr:nvSpPr>
      <xdr:spPr>
        <a:xfrm>
          <a:off x="0"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60251</xdr:rowOff>
    </xdr:from>
    <xdr:ext cx="405111" cy="259045"/>
    <xdr:sp macro="" textlink="">
      <xdr:nvSpPr>
        <xdr:cNvPr id="323" name="n_1mainValue【認定こども園・幼稚園・保育所】&#10;有形固定資産減価償却率"/>
        <xdr:cNvSpPr txBox="1"/>
      </xdr:nvSpPr>
      <xdr:spPr>
        <a:xfrm>
          <a:off x="0"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4" name="直線コネクタ 333"/>
        <xdr:cNvCxnSpPr/>
      </xdr:nvCxnSpPr>
      <xdr:spPr>
        <a:xfrm>
          <a:off x="0" y="716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5" name="テキスト ボックス 334"/>
        <xdr:cNvSpPr txBox="1"/>
      </xdr:nvSpPr>
      <xdr:spPr>
        <a:xfrm>
          <a:off x="0"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6" name="直線コネクタ 335"/>
        <xdr:cNvCxnSpPr/>
      </xdr:nvCxnSpPr>
      <xdr:spPr>
        <a:xfrm>
          <a:off x="0" y="670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37" name="テキスト ボックス 336"/>
        <xdr:cNvSpPr txBox="1"/>
      </xdr:nvSpPr>
      <xdr:spPr>
        <a:xfrm>
          <a:off x="0"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8" name="直線コネクタ 337"/>
        <xdr:cNvCxnSpPr/>
      </xdr:nvCxnSpPr>
      <xdr:spPr>
        <a:xfrm>
          <a:off x="0" y="624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39" name="テキスト ボックス 338"/>
        <xdr:cNvSpPr txBox="1"/>
      </xdr:nvSpPr>
      <xdr:spPr>
        <a:xfrm>
          <a:off x="0"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0" name="直線コネクタ 339"/>
        <xdr:cNvCxnSpPr/>
      </xdr:nvCxnSpPr>
      <xdr:spPr>
        <a:xfrm>
          <a:off x="0" y="579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1" name="テキスト ボックス 340"/>
        <xdr:cNvSpPr txBox="1"/>
      </xdr:nvSpPr>
      <xdr:spPr>
        <a:xfrm>
          <a:off x="0"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3" name="テキスト ボックス 342"/>
        <xdr:cNvSpPr txBox="1"/>
      </xdr:nvSpPr>
      <xdr:spPr>
        <a:xfrm>
          <a:off x="0"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認定こども園・幼稚園・保育所】&#10;一人当たり面積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5" name="直線コネクタ 344"/>
        <xdr:cNvCxnSpPr/>
      </xdr:nvCxnSpPr>
      <xdr:spPr>
        <a:xfrm flipV="1">
          <a:off x="0"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6" name="【認定こども園・幼稚園・保育所】&#10;一人当たり面積最小値テキスト"/>
        <xdr:cNvSpPr txBox="1"/>
      </xdr:nvSpPr>
      <xdr:spPr>
        <a:xfrm>
          <a:off x="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47" name="直線コネクタ 346"/>
        <xdr:cNvCxnSpPr/>
      </xdr:nvCxnSpPr>
      <xdr:spPr>
        <a:xfrm>
          <a:off x="0" y="715283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48" name="【認定こども園・幼稚園・保育所】&#10;一人当たり面積最大値テキスト"/>
        <xdr:cNvSpPr txBox="1"/>
      </xdr:nvSpPr>
      <xdr:spPr>
        <a:xfrm>
          <a:off x="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49" name="直線コネクタ 348"/>
        <xdr:cNvCxnSpPr/>
      </xdr:nvCxnSpPr>
      <xdr:spPr>
        <a:xfrm>
          <a:off x="0" y="578685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50" name="【認定こども園・幼稚園・保育所】&#10;一人当たり面積平均値テキスト"/>
        <xdr:cNvSpPr txBox="1"/>
      </xdr:nvSpPr>
      <xdr:spPr>
        <a:xfrm>
          <a:off x="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1" name="フローチャート : 判断 350"/>
        <xdr:cNvSpPr/>
      </xdr:nvSpPr>
      <xdr:spPr>
        <a:xfrm>
          <a:off x="0" y="692217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2" name="フローチャート : 判断 351"/>
        <xdr:cNvSpPr/>
      </xdr:nvSpPr>
      <xdr:spPr>
        <a:xfrm>
          <a:off x="0" y="709476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3" name="テキスト ボックス 352"/>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63713</xdr:rowOff>
    </xdr:from>
    <xdr:to>
      <xdr:col>31</xdr:col>
      <xdr:colOff>85725</xdr:colOff>
      <xdr:row>41</xdr:row>
      <xdr:rowOff>165313</xdr:rowOff>
    </xdr:to>
    <xdr:sp macro="" textlink="">
      <xdr:nvSpPr>
        <xdr:cNvPr id="358" name="円/楕円 357"/>
        <xdr:cNvSpPr/>
      </xdr:nvSpPr>
      <xdr:spPr>
        <a:xfrm>
          <a:off x="0" y="709316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158041</xdr:rowOff>
    </xdr:from>
    <xdr:ext cx="469744" cy="259045"/>
    <xdr:sp macro="" textlink="">
      <xdr:nvSpPr>
        <xdr:cNvPr id="359" name="n_1aveValue【認定こども園・幼稚園・保育所】&#10;一人当たり面積"/>
        <xdr:cNvSpPr txBox="1"/>
      </xdr:nvSpPr>
      <xdr:spPr>
        <a:xfrm>
          <a:off x="0" y="718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10390</xdr:rowOff>
    </xdr:from>
    <xdr:ext cx="469744" cy="259045"/>
    <xdr:sp macro="" textlink="">
      <xdr:nvSpPr>
        <xdr:cNvPr id="360" name="n_1mainValue【認定こども園・幼稚園・保育所】&#10;一人当たり面積"/>
        <xdr:cNvSpPr txBox="1"/>
      </xdr:nvSpPr>
      <xdr:spPr>
        <a:xfrm>
          <a:off x="0" y="686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1" name="テキスト ボックス 370"/>
        <xdr:cNvSpPr txBox="1"/>
      </xdr:nvSpPr>
      <xdr:spPr>
        <a:xfrm>
          <a:off x="0"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2" name="直線コネクタ 371"/>
        <xdr:cNvCxnSpPr/>
      </xdr:nvCxnSpPr>
      <xdr:spPr>
        <a:xfrm>
          <a:off x="0" y="1110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3" name="テキスト ボックス 372"/>
        <xdr:cNvSpPr txBox="1"/>
      </xdr:nvSpPr>
      <xdr:spPr>
        <a:xfrm>
          <a:off x="0"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4" name="直線コネクタ 373"/>
        <xdr:cNvCxnSpPr/>
      </xdr:nvCxnSpPr>
      <xdr:spPr>
        <a:xfrm>
          <a:off x="0" y="1077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5" name="テキスト ボックス 374"/>
        <xdr:cNvSpPr txBox="1"/>
      </xdr:nvSpPr>
      <xdr:spPr>
        <a:xfrm>
          <a:off x="0"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6" name="直線コネクタ 375"/>
        <xdr:cNvCxnSpPr/>
      </xdr:nvCxnSpPr>
      <xdr:spPr>
        <a:xfrm>
          <a:off x="0" y="1045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7" name="テキスト ボックス 376"/>
        <xdr:cNvSpPr txBox="1"/>
      </xdr:nvSpPr>
      <xdr:spPr>
        <a:xfrm>
          <a:off x="0"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8" name="直線コネクタ 377"/>
        <xdr:cNvCxnSpPr/>
      </xdr:nvCxnSpPr>
      <xdr:spPr>
        <a:xfrm>
          <a:off x="0" y="1012371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9" name="テキスト ボックス 378"/>
        <xdr:cNvSpPr txBox="1"/>
      </xdr:nvSpPr>
      <xdr:spPr>
        <a:xfrm>
          <a:off x="0"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0" name="直線コネクタ 379"/>
        <xdr:cNvCxnSpPr/>
      </xdr:nvCxnSpPr>
      <xdr:spPr>
        <a:xfrm>
          <a:off x="0" y="979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1" name="テキスト ボックス 380"/>
        <xdr:cNvSpPr txBox="1"/>
      </xdr:nvSpPr>
      <xdr:spPr>
        <a:xfrm>
          <a:off x="0"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2" name="直線コネクタ 381"/>
        <xdr:cNvCxnSpPr/>
      </xdr:nvCxnSpPr>
      <xdr:spPr>
        <a:xfrm>
          <a:off x="0" y="947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3" name="テキスト ボックス 382"/>
        <xdr:cNvSpPr txBox="1"/>
      </xdr:nvSpPr>
      <xdr:spPr>
        <a:xfrm>
          <a:off x="0"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5" name="テキスト ボックス 384"/>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169817</xdr:rowOff>
    </xdr:from>
    <xdr:to>
      <xdr:col>23</xdr:col>
      <xdr:colOff>516889</xdr:colOff>
      <xdr:row>64</xdr:row>
      <xdr:rowOff>68580</xdr:rowOff>
    </xdr:to>
    <xdr:cxnSp macro="">
      <xdr:nvCxnSpPr>
        <xdr:cNvPr id="387" name="直線コネクタ 386"/>
        <xdr:cNvCxnSpPr/>
      </xdr:nvCxnSpPr>
      <xdr:spPr>
        <a:xfrm flipV="1">
          <a:off x="0" y="9771017"/>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72407</xdr:rowOff>
    </xdr:from>
    <xdr:ext cx="405111" cy="259045"/>
    <xdr:sp macro="" textlink="">
      <xdr:nvSpPr>
        <xdr:cNvPr id="388" name="【学校施設】&#10;有形固定資産減価償却率最小値テキスト"/>
        <xdr:cNvSpPr txBox="1"/>
      </xdr:nvSpPr>
      <xdr:spPr>
        <a:xfrm>
          <a:off x="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68580</xdr:rowOff>
    </xdr:from>
    <xdr:to>
      <xdr:col>23</xdr:col>
      <xdr:colOff>606425</xdr:colOff>
      <xdr:row>64</xdr:row>
      <xdr:rowOff>68580</xdr:rowOff>
    </xdr:to>
    <xdr:cxnSp macro="">
      <xdr:nvCxnSpPr>
        <xdr:cNvPr id="389" name="直線コネクタ 388"/>
        <xdr:cNvCxnSpPr/>
      </xdr:nvCxnSpPr>
      <xdr:spPr>
        <a:xfrm>
          <a:off x="0" y="1104138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116494</xdr:rowOff>
    </xdr:from>
    <xdr:ext cx="405111" cy="259045"/>
    <xdr:sp macro="" textlink="">
      <xdr:nvSpPr>
        <xdr:cNvPr id="390" name="【学校施設】&#10;有形固定資産減価償却率最大値テキスト"/>
        <xdr:cNvSpPr txBox="1"/>
      </xdr:nvSpPr>
      <xdr:spPr>
        <a:xfrm>
          <a:off x="0" y="9546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56</xdr:row>
      <xdr:rowOff>169817</xdr:rowOff>
    </xdr:from>
    <xdr:to>
      <xdr:col>23</xdr:col>
      <xdr:colOff>606425</xdr:colOff>
      <xdr:row>56</xdr:row>
      <xdr:rowOff>169817</xdr:rowOff>
    </xdr:to>
    <xdr:cxnSp macro="">
      <xdr:nvCxnSpPr>
        <xdr:cNvPr id="391" name="直線コネクタ 390"/>
        <xdr:cNvCxnSpPr/>
      </xdr:nvCxnSpPr>
      <xdr:spPr>
        <a:xfrm>
          <a:off x="0" y="977101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32130</xdr:rowOff>
    </xdr:from>
    <xdr:ext cx="405111" cy="259045"/>
    <xdr:sp macro="" textlink="">
      <xdr:nvSpPr>
        <xdr:cNvPr id="392" name="【学校施設】&#10;有形固定資産減価償却率平均値テキスト"/>
        <xdr:cNvSpPr txBox="1"/>
      </xdr:nvSpPr>
      <xdr:spPr>
        <a:xfrm>
          <a:off x="0" y="1031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53703</xdr:rowOff>
    </xdr:from>
    <xdr:to>
      <xdr:col>23</xdr:col>
      <xdr:colOff>568325</xdr:colOff>
      <xdr:row>60</xdr:row>
      <xdr:rowOff>155303</xdr:rowOff>
    </xdr:to>
    <xdr:sp macro="" textlink="">
      <xdr:nvSpPr>
        <xdr:cNvPr id="393" name="フローチャート : 判断 392"/>
        <xdr:cNvSpPr/>
      </xdr:nvSpPr>
      <xdr:spPr>
        <a:xfrm>
          <a:off x="0" y="1034070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61867</xdr:rowOff>
    </xdr:from>
    <xdr:to>
      <xdr:col>22</xdr:col>
      <xdr:colOff>415925</xdr:colOff>
      <xdr:row>61</xdr:row>
      <xdr:rowOff>163467</xdr:rowOff>
    </xdr:to>
    <xdr:sp macro="" textlink="">
      <xdr:nvSpPr>
        <xdr:cNvPr id="394" name="フローチャート : 判断 393"/>
        <xdr:cNvSpPr/>
      </xdr:nvSpPr>
      <xdr:spPr>
        <a:xfrm>
          <a:off x="0" y="1052031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29210</xdr:rowOff>
    </xdr:from>
    <xdr:to>
      <xdr:col>22</xdr:col>
      <xdr:colOff>415925</xdr:colOff>
      <xdr:row>55</xdr:row>
      <xdr:rowOff>130810</xdr:rowOff>
    </xdr:to>
    <xdr:sp macro="" textlink="">
      <xdr:nvSpPr>
        <xdr:cNvPr id="400" name="円/楕円 399"/>
        <xdr:cNvSpPr/>
      </xdr:nvSpPr>
      <xdr:spPr>
        <a:xfrm>
          <a:off x="0" y="945896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154594</xdr:rowOff>
    </xdr:from>
    <xdr:ext cx="405111" cy="259045"/>
    <xdr:sp macro="" textlink="">
      <xdr:nvSpPr>
        <xdr:cNvPr id="401" name="n_1aveValue【学校施設】&#10;有形固定資産減価償却率"/>
        <xdr:cNvSpPr txBox="1"/>
      </xdr:nvSpPr>
      <xdr:spPr>
        <a:xfrm>
          <a:off x="0"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147337</xdr:rowOff>
    </xdr:from>
    <xdr:ext cx="405111" cy="259045"/>
    <xdr:sp macro="" textlink="">
      <xdr:nvSpPr>
        <xdr:cNvPr id="402" name="n_1mainValue【学校施設】&#10;有形固定資産減価償却率"/>
        <xdr:cNvSpPr txBox="1"/>
      </xdr:nvSpPr>
      <xdr:spPr>
        <a:xfrm>
          <a:off x="0" y="923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3" name="直線コネクタ 412"/>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4" name="テキスト ボックス 413"/>
        <xdr:cNvSpPr txBox="1"/>
      </xdr:nvSpPr>
      <xdr:spPr>
        <a:xfrm>
          <a:off x="0"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5" name="直線コネクタ 414"/>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6" name="テキスト ボックス 415"/>
        <xdr:cNvSpPr txBox="1"/>
      </xdr:nvSpPr>
      <xdr:spPr>
        <a:xfrm>
          <a:off x="0"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7" name="直線コネクタ 416"/>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8" name="テキスト ボックス 417"/>
        <xdr:cNvSpPr txBox="1"/>
      </xdr:nvSpPr>
      <xdr:spPr>
        <a:xfrm>
          <a:off x="0"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9" name="直線コネクタ 418"/>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20" name="テキスト ボックス 419"/>
        <xdr:cNvSpPr txBox="1"/>
      </xdr:nvSpPr>
      <xdr:spPr>
        <a:xfrm>
          <a:off x="0"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1" name="直線コネクタ 420"/>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22" name="テキスト ボックス 421"/>
        <xdr:cNvSpPr txBox="1"/>
      </xdr:nvSpPr>
      <xdr:spPr>
        <a:xfrm>
          <a:off x="0"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4" name="テキスト ボックス 423"/>
        <xdr:cNvSpPr txBox="1"/>
      </xdr:nvSpPr>
      <xdr:spPr>
        <a:xfrm>
          <a:off x="0"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学校施設】&#10;一人当たり面積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6" name="直線コネクタ 425"/>
        <xdr:cNvCxnSpPr/>
      </xdr:nvCxnSpPr>
      <xdr:spPr>
        <a:xfrm flipV="1">
          <a:off x="0"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7" name="【学校施設】&#10;一人当たり面積最小値テキスト"/>
        <xdr:cNvSpPr txBox="1"/>
      </xdr:nvSpPr>
      <xdr:spPr>
        <a:xfrm>
          <a:off x="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8" name="直線コネクタ 427"/>
        <xdr:cNvCxnSpPr/>
      </xdr:nvCxnSpPr>
      <xdr:spPr>
        <a:xfrm>
          <a:off x="0" y="1086124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29" name="【学校施設】&#10;一人当たり面積最大値テキスト"/>
        <xdr:cNvSpPr txBox="1"/>
      </xdr:nvSpPr>
      <xdr:spPr>
        <a:xfrm>
          <a:off x="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30" name="直線コネクタ 429"/>
        <xdr:cNvCxnSpPr/>
      </xdr:nvCxnSpPr>
      <xdr:spPr>
        <a:xfrm>
          <a:off x="0" y="960889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31" name="【学校施設】&#10;一人当たり面積平均値テキスト"/>
        <xdr:cNvSpPr txBox="1"/>
      </xdr:nvSpPr>
      <xdr:spPr>
        <a:xfrm>
          <a:off x="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32" name="フローチャート : 判断 431"/>
        <xdr:cNvSpPr/>
      </xdr:nvSpPr>
      <xdr:spPr>
        <a:xfrm>
          <a:off x="0" y="1058877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3" name="フローチャート : 判断 432"/>
        <xdr:cNvSpPr/>
      </xdr:nvSpPr>
      <xdr:spPr>
        <a:xfrm>
          <a:off x="0" y="1071092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116916</xdr:rowOff>
    </xdr:from>
    <xdr:to>
      <xdr:col>31</xdr:col>
      <xdr:colOff>85725</xdr:colOff>
      <xdr:row>62</xdr:row>
      <xdr:rowOff>47066</xdr:rowOff>
    </xdr:to>
    <xdr:sp macro="" textlink="">
      <xdr:nvSpPr>
        <xdr:cNvPr id="439" name="円/楕円 438"/>
        <xdr:cNvSpPr/>
      </xdr:nvSpPr>
      <xdr:spPr>
        <a:xfrm>
          <a:off x="0" y="1057536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2303</xdr:rowOff>
    </xdr:from>
    <xdr:ext cx="469744" cy="259045"/>
    <xdr:sp macro="" textlink="">
      <xdr:nvSpPr>
        <xdr:cNvPr id="440" name="n_1aveValue【学校施設】&#10;一人当たり面積"/>
        <xdr:cNvSpPr txBox="1"/>
      </xdr:nvSpPr>
      <xdr:spPr>
        <a:xfrm>
          <a:off x="0"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63593</xdr:rowOff>
    </xdr:from>
    <xdr:ext cx="469744" cy="259045"/>
    <xdr:sp macro="" textlink="">
      <xdr:nvSpPr>
        <xdr:cNvPr id="441" name="n_1mainValue【学校施設】&#10;一人当たり面積"/>
        <xdr:cNvSpPr txBox="1"/>
      </xdr:nvSpPr>
      <xdr:spPr>
        <a:xfrm>
          <a:off x="0" y="1035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3" name="正方形/長方形 442"/>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4" name="正方形/長方形 443"/>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5" name="正方形/長方形 444"/>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6" name="正方形/長方形 445"/>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49" name="正方形/長方形 448"/>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50" name="正方形/長方形 449"/>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51" name="正方形/長方形 450"/>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52" name="正方形/長方形 451"/>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2" name="テキスト ボックス 461"/>
        <xdr:cNvSpPr txBox="1"/>
      </xdr:nvSpPr>
      <xdr:spPr>
        <a:xfrm>
          <a:off x="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3" name="直線コネクタ 462"/>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4" name="直線コネクタ 463"/>
        <xdr:cNvCxnSpPr/>
      </xdr:nvCxnSpPr>
      <xdr:spPr>
        <a:xfrm>
          <a:off x="0" y="1872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5" name="テキスト ボックス 464"/>
        <xdr:cNvSpPr txBox="1"/>
      </xdr:nvSpPr>
      <xdr:spPr>
        <a:xfrm>
          <a:off x="0"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6" name="直線コネクタ 465"/>
        <xdr:cNvCxnSpPr/>
      </xdr:nvCxnSpPr>
      <xdr:spPr>
        <a:xfrm>
          <a:off x="0" y="1839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7" name="テキスト ボックス 466"/>
        <xdr:cNvSpPr txBox="1"/>
      </xdr:nvSpPr>
      <xdr:spPr>
        <a:xfrm>
          <a:off x="0"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8" name="直線コネクタ 467"/>
        <xdr:cNvCxnSpPr/>
      </xdr:nvCxnSpPr>
      <xdr:spPr>
        <a:xfrm>
          <a:off x="0" y="1807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9" name="テキスト ボックス 468"/>
        <xdr:cNvSpPr txBox="1"/>
      </xdr:nvSpPr>
      <xdr:spPr>
        <a:xfrm>
          <a:off x="0"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0" name="直線コネクタ 469"/>
        <xdr:cNvCxnSpPr/>
      </xdr:nvCxnSpPr>
      <xdr:spPr>
        <a:xfrm>
          <a:off x="0" y="1774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1" name="テキスト ボックス 470"/>
        <xdr:cNvSpPr txBox="1"/>
      </xdr:nvSpPr>
      <xdr:spPr>
        <a:xfrm>
          <a:off x="0"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2" name="直線コネクタ 471"/>
        <xdr:cNvCxnSpPr/>
      </xdr:nvCxnSpPr>
      <xdr:spPr>
        <a:xfrm>
          <a:off x="0" y="1741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3" name="テキスト ボックス 472"/>
        <xdr:cNvSpPr txBox="1"/>
      </xdr:nvSpPr>
      <xdr:spPr>
        <a:xfrm>
          <a:off x="0"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4" name="直線コネクタ 473"/>
        <xdr:cNvCxnSpPr/>
      </xdr:nvCxnSpPr>
      <xdr:spPr>
        <a:xfrm>
          <a:off x="0" y="1709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5" name="テキスト ボックス 474"/>
        <xdr:cNvSpPr txBox="1"/>
      </xdr:nvSpPr>
      <xdr:spPr>
        <a:xfrm>
          <a:off x="0"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6" name="直線コネクタ 475"/>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7" name="テキスト ボックス 476"/>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8" name="【公民館】&#10;有形固定資産減価償却率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479" name="直線コネクタ 478"/>
        <xdr:cNvCxnSpPr/>
      </xdr:nvCxnSpPr>
      <xdr:spPr>
        <a:xfrm flipV="1">
          <a:off x="0"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80" name="【公民館】&#10;有形固定資産減価償却率最小値テキスト"/>
        <xdr:cNvSpPr txBox="1"/>
      </xdr:nvSpPr>
      <xdr:spPr>
        <a:xfrm>
          <a:off x="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81" name="直線コネクタ 480"/>
        <xdr:cNvCxnSpPr/>
      </xdr:nvCxnSpPr>
      <xdr:spPr>
        <a:xfrm>
          <a:off x="0" y="1855851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82" name="【公民館】&#10;有形固定資産減価償却率最大値テキスト"/>
        <xdr:cNvSpPr txBox="1"/>
      </xdr:nvSpPr>
      <xdr:spPr>
        <a:xfrm>
          <a:off x="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83" name="直線コネクタ 482"/>
        <xdr:cNvCxnSpPr/>
      </xdr:nvCxnSpPr>
      <xdr:spPr>
        <a:xfrm>
          <a:off x="0" y="1709057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484" name="【公民館】&#10;有形固定資産減価償却率平均値テキスト"/>
        <xdr:cNvSpPr txBox="1"/>
      </xdr:nvSpPr>
      <xdr:spPr>
        <a:xfrm>
          <a:off x="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485" name="フローチャート : 判断 484"/>
        <xdr:cNvSpPr/>
      </xdr:nvSpPr>
      <xdr:spPr>
        <a:xfrm>
          <a:off x="0" y="1770924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486" name="フローチャート : 判断 485"/>
        <xdr:cNvSpPr/>
      </xdr:nvSpPr>
      <xdr:spPr>
        <a:xfrm>
          <a:off x="0" y="1773863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7" name="テキスト ボックス 486"/>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8" name="テキスト ボックス 487"/>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9" name="テキスト ボックス 48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0" name="テキスト ボックス 48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1" name="テキスト ボックス 49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164193</xdr:rowOff>
    </xdr:from>
    <xdr:to>
      <xdr:col>22</xdr:col>
      <xdr:colOff>415925</xdr:colOff>
      <xdr:row>104</xdr:row>
      <xdr:rowOff>94343</xdr:rowOff>
    </xdr:to>
    <xdr:sp macro="" textlink="">
      <xdr:nvSpPr>
        <xdr:cNvPr id="492" name="円/楕円 491"/>
        <xdr:cNvSpPr/>
      </xdr:nvSpPr>
      <xdr:spPr>
        <a:xfrm>
          <a:off x="0" y="1782354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25961</xdr:rowOff>
    </xdr:from>
    <xdr:ext cx="405111" cy="259045"/>
    <xdr:sp macro="" textlink="">
      <xdr:nvSpPr>
        <xdr:cNvPr id="493" name="n_1aveValue【公民館】&#10;有形固定資産減価償却率"/>
        <xdr:cNvSpPr txBox="1"/>
      </xdr:nvSpPr>
      <xdr:spPr>
        <a:xfrm>
          <a:off x="0"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85470</xdr:rowOff>
    </xdr:from>
    <xdr:ext cx="405111" cy="259045"/>
    <xdr:sp macro="" textlink="">
      <xdr:nvSpPr>
        <xdr:cNvPr id="494" name="n_1mainValue【公民館】&#10;有形固定資産減価償却率"/>
        <xdr:cNvSpPr txBox="1"/>
      </xdr:nvSpPr>
      <xdr:spPr>
        <a:xfrm>
          <a:off x="0"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5" name="正方形/長方形 494"/>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6" name="正方形/長方形 495"/>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7" name="正方形/長方形 496"/>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8" name="正方形/長方形 497"/>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9" name="正方形/長方形 498"/>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0" name="正方形/長方形 499"/>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1" name="正方形/長方形 500"/>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2" name="正方形/長方形 501"/>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3" name="テキスト ボックス 502"/>
        <xdr:cNvSpPr txBox="1"/>
      </xdr:nvSpPr>
      <xdr:spPr>
        <a:xfrm>
          <a:off x="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4" name="直線コネクタ 503"/>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5" name="テキスト ボックス 504"/>
        <xdr:cNvSpPr txBox="1"/>
      </xdr:nvSpPr>
      <xdr:spPr>
        <a:xfrm>
          <a:off x="0"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06" name="直線コネクタ 505"/>
        <xdr:cNvCxnSpPr/>
      </xdr:nvCxnSpPr>
      <xdr:spPr>
        <a:xfrm>
          <a:off x="0" y="1872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07" name="テキスト ボックス 506"/>
        <xdr:cNvSpPr txBox="1"/>
      </xdr:nvSpPr>
      <xdr:spPr>
        <a:xfrm>
          <a:off x="0"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08" name="直線コネクタ 507"/>
        <xdr:cNvCxnSpPr/>
      </xdr:nvCxnSpPr>
      <xdr:spPr>
        <a:xfrm>
          <a:off x="0" y="1839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09" name="テキスト ボックス 508"/>
        <xdr:cNvSpPr txBox="1"/>
      </xdr:nvSpPr>
      <xdr:spPr>
        <a:xfrm>
          <a:off x="0"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0" name="直線コネクタ 509"/>
        <xdr:cNvCxnSpPr/>
      </xdr:nvCxnSpPr>
      <xdr:spPr>
        <a:xfrm>
          <a:off x="0" y="1807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1" name="テキスト ボックス 510"/>
        <xdr:cNvSpPr txBox="1"/>
      </xdr:nvSpPr>
      <xdr:spPr>
        <a:xfrm>
          <a:off x="0"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2" name="直線コネクタ 511"/>
        <xdr:cNvCxnSpPr/>
      </xdr:nvCxnSpPr>
      <xdr:spPr>
        <a:xfrm>
          <a:off x="0" y="1774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3" name="テキスト ボックス 512"/>
        <xdr:cNvSpPr txBox="1"/>
      </xdr:nvSpPr>
      <xdr:spPr>
        <a:xfrm>
          <a:off x="0"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4" name="直線コネクタ 513"/>
        <xdr:cNvCxnSpPr/>
      </xdr:nvCxnSpPr>
      <xdr:spPr>
        <a:xfrm>
          <a:off x="0" y="1741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5" name="テキスト ボックス 514"/>
        <xdr:cNvSpPr txBox="1"/>
      </xdr:nvSpPr>
      <xdr:spPr>
        <a:xfrm>
          <a:off x="0"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6" name="直線コネクタ 515"/>
        <xdr:cNvCxnSpPr/>
      </xdr:nvCxnSpPr>
      <xdr:spPr>
        <a:xfrm>
          <a:off x="0" y="1709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17" name="テキスト ボックス 516"/>
        <xdr:cNvSpPr txBox="1"/>
      </xdr:nvSpPr>
      <xdr:spPr>
        <a:xfrm>
          <a:off x="0"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8" name="直線コネクタ 517"/>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9" name="テキスト ボックス 518"/>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0" name="【公民館】&#10;一人当たり面積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115932</xdr:rowOff>
    </xdr:from>
    <xdr:to>
      <xdr:col>32</xdr:col>
      <xdr:colOff>186689</xdr:colOff>
      <xdr:row>106</xdr:row>
      <xdr:rowOff>69669</xdr:rowOff>
    </xdr:to>
    <xdr:cxnSp macro="">
      <xdr:nvCxnSpPr>
        <xdr:cNvPr id="521" name="直線コネクタ 520"/>
        <xdr:cNvCxnSpPr/>
      </xdr:nvCxnSpPr>
      <xdr:spPr>
        <a:xfrm flipV="1">
          <a:off x="0" y="17089482"/>
          <a:ext cx="0" cy="1153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73496</xdr:rowOff>
    </xdr:from>
    <xdr:ext cx="469744" cy="259045"/>
    <xdr:sp macro="" textlink="">
      <xdr:nvSpPr>
        <xdr:cNvPr id="522" name="【公民館】&#10;一人当たり面積最小値テキスト"/>
        <xdr:cNvSpPr txBox="1"/>
      </xdr:nvSpPr>
      <xdr:spPr>
        <a:xfrm>
          <a:off x="0" y="182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106</xdr:row>
      <xdr:rowOff>69669</xdr:rowOff>
    </xdr:from>
    <xdr:to>
      <xdr:col>32</xdr:col>
      <xdr:colOff>276225</xdr:colOff>
      <xdr:row>106</xdr:row>
      <xdr:rowOff>69669</xdr:rowOff>
    </xdr:to>
    <xdr:cxnSp macro="">
      <xdr:nvCxnSpPr>
        <xdr:cNvPr id="523" name="直線コネクタ 522"/>
        <xdr:cNvCxnSpPr/>
      </xdr:nvCxnSpPr>
      <xdr:spPr>
        <a:xfrm>
          <a:off x="0" y="1824336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62609</xdr:rowOff>
    </xdr:from>
    <xdr:ext cx="469744" cy="259045"/>
    <xdr:sp macro="" textlink="">
      <xdr:nvSpPr>
        <xdr:cNvPr id="524" name="【公民館】&#10;一人当たり面積最大値テキスト"/>
        <xdr:cNvSpPr txBox="1"/>
      </xdr:nvSpPr>
      <xdr:spPr>
        <a:xfrm>
          <a:off x="0" y="1686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99</xdr:row>
      <xdr:rowOff>115932</xdr:rowOff>
    </xdr:from>
    <xdr:to>
      <xdr:col>32</xdr:col>
      <xdr:colOff>276225</xdr:colOff>
      <xdr:row>99</xdr:row>
      <xdr:rowOff>115932</xdr:rowOff>
    </xdr:to>
    <xdr:cxnSp macro="">
      <xdr:nvCxnSpPr>
        <xdr:cNvPr id="525" name="直線コネクタ 524"/>
        <xdr:cNvCxnSpPr/>
      </xdr:nvCxnSpPr>
      <xdr:spPr>
        <a:xfrm>
          <a:off x="0" y="1708948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50091</xdr:rowOff>
    </xdr:from>
    <xdr:ext cx="469744" cy="259045"/>
    <xdr:sp macro="" textlink="">
      <xdr:nvSpPr>
        <xdr:cNvPr id="526" name="【公民館】&#10;一人当たり面積平均値テキスト"/>
        <xdr:cNvSpPr txBox="1"/>
      </xdr:nvSpPr>
      <xdr:spPr>
        <a:xfrm>
          <a:off x="0" y="17709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71664</xdr:rowOff>
    </xdr:from>
    <xdr:to>
      <xdr:col>32</xdr:col>
      <xdr:colOff>238125</xdr:colOff>
      <xdr:row>104</xdr:row>
      <xdr:rowOff>1814</xdr:rowOff>
    </xdr:to>
    <xdr:sp macro="" textlink="">
      <xdr:nvSpPr>
        <xdr:cNvPr id="527" name="フローチャート : 判断 526"/>
        <xdr:cNvSpPr/>
      </xdr:nvSpPr>
      <xdr:spPr>
        <a:xfrm>
          <a:off x="0" y="1773101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109220</xdr:rowOff>
    </xdr:from>
    <xdr:to>
      <xdr:col>31</xdr:col>
      <xdr:colOff>85725</xdr:colOff>
      <xdr:row>107</xdr:row>
      <xdr:rowOff>39370</xdr:rowOff>
    </xdr:to>
    <xdr:sp macro="" textlink="">
      <xdr:nvSpPr>
        <xdr:cNvPr id="528" name="フローチャート : 判断 527"/>
        <xdr:cNvSpPr/>
      </xdr:nvSpPr>
      <xdr:spPr>
        <a:xfrm>
          <a:off x="0" y="1828292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9" name="テキスト ボックス 52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0" name="テキスト ボックス 52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1" name="テキスト ボックス 53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2" name="テキスト ボックス 531"/>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3" name="テキスト ボックス 532"/>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109764</xdr:rowOff>
    </xdr:from>
    <xdr:to>
      <xdr:col>31</xdr:col>
      <xdr:colOff>85725</xdr:colOff>
      <xdr:row>108</xdr:row>
      <xdr:rowOff>39914</xdr:rowOff>
    </xdr:to>
    <xdr:sp macro="" textlink="">
      <xdr:nvSpPr>
        <xdr:cNvPr id="534" name="円/楕円 533"/>
        <xdr:cNvSpPr/>
      </xdr:nvSpPr>
      <xdr:spPr>
        <a:xfrm>
          <a:off x="0" y="1845491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55897</xdr:rowOff>
    </xdr:from>
    <xdr:ext cx="469744" cy="259045"/>
    <xdr:sp macro="" textlink="">
      <xdr:nvSpPr>
        <xdr:cNvPr id="535" name="n_1aveValue【公民館】&#10;一人当たり面積"/>
        <xdr:cNvSpPr txBox="1"/>
      </xdr:nvSpPr>
      <xdr:spPr>
        <a:xfrm>
          <a:off x="0"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31041</xdr:rowOff>
    </xdr:from>
    <xdr:ext cx="469744" cy="259045"/>
    <xdr:sp macro="" textlink="">
      <xdr:nvSpPr>
        <xdr:cNvPr id="536" name="n_1mainValue【公民館】&#10;一人当たり面積"/>
        <xdr:cNvSpPr txBox="1"/>
      </xdr:nvSpPr>
      <xdr:spPr>
        <a:xfrm>
          <a:off x="0" y="1854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7" name="正方形/長方形 536"/>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8" name="正方形/長方形 537"/>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9" name="テキスト ボックス 538"/>
        <xdr:cNvSpPr txBox="1"/>
      </xdr:nvSpPr>
      <xdr:spPr>
        <a:xfrm>
          <a:off x="0" y="19748500"/>
          <a:ext cx="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道路・橋梁の減価償却率について、類似団体と比較して低くなっている。離島の小さな町であり、インフラ整備が本土に比べると遅かったことと、改良・更新を計画的に行ってきたことが要因と考えられる。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一方、学校施設については特に減価償却率が高くなっているが、町内の小・中学校の多くが建替えの時期を迎えているためであり、今後建替えにより数値は低くなる。</a:t>
          </a:r>
          <a:endParaRPr kumimoji="1" lang="en-US" altLang="ja-JP" sz="1100">
            <a:solidFill>
              <a:schemeClr val="dk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北海道利尻町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2,147
2,146
76.51
4,760,589
4,668,403
88,958
2,141,274
4,762,317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96.3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0" y="889000"/>
          <a:ext cx="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0" y="9525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0" y="12192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0" y="15494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0" y="10414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0" y="9906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0" y="12573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0" y="1524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0" y="1905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0" y="533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0" y="533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0"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0" y="1097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0"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0" y="1051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0"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0" y="1005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0"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0" y="960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0"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0"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0" y="1088136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0" y="966292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xdr:cNvSpPr txBox="1"/>
      </xdr:nvSpPr>
      <xdr:spPr>
        <a:xfrm>
          <a:off x="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0" y="1029563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xdr:cNvSpPr/>
      </xdr:nvSpPr>
      <xdr:spPr>
        <a:xfrm>
          <a:off x="0" y="1035507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14749</xdr:rowOff>
    </xdr:from>
    <xdr:ext cx="405111" cy="259045"/>
    <xdr:sp macro="" textlink="">
      <xdr:nvSpPr>
        <xdr:cNvPr id="79" name="n_1aveValue【体育館・プール】&#10;有形固定資産減価償却率"/>
        <xdr:cNvSpPr txBox="1"/>
      </xdr:nvSpPr>
      <xdr:spPr>
        <a:xfrm>
          <a:off x="0"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20066</xdr:rowOff>
    </xdr:from>
    <xdr:to>
      <xdr:col>5</xdr:col>
      <xdr:colOff>409575</xdr:colOff>
      <xdr:row>63</xdr:row>
      <xdr:rowOff>121666</xdr:rowOff>
    </xdr:to>
    <xdr:sp macro="" textlink="">
      <xdr:nvSpPr>
        <xdr:cNvPr id="85" name="円/楕円 84"/>
        <xdr:cNvSpPr/>
      </xdr:nvSpPr>
      <xdr:spPr>
        <a:xfrm>
          <a:off x="0" y="1082141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112793</xdr:rowOff>
    </xdr:from>
    <xdr:ext cx="405111" cy="259045"/>
    <xdr:sp macro="" textlink="">
      <xdr:nvSpPr>
        <xdr:cNvPr id="86" name="n_1mainValue【体育館・プール】&#10;有形固定資産減価償却率"/>
        <xdr:cNvSpPr txBox="1"/>
      </xdr:nvSpPr>
      <xdr:spPr>
        <a:xfrm>
          <a:off x="0" y="1091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0" y="1110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0"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0" y="1077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0"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0" y="1045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0"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0" y="1012371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0"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0" y="979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0"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0" y="947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0"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xdr:cNvCxnSpPr/>
      </xdr:nvCxnSpPr>
      <xdr:spPr>
        <a:xfrm flipV="1">
          <a:off x="0"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xdr:cNvSpPr txBox="1"/>
      </xdr:nvSpPr>
      <xdr:spPr>
        <a:xfrm>
          <a:off x="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xdr:cNvCxnSpPr/>
      </xdr:nvCxnSpPr>
      <xdr:spPr>
        <a:xfrm>
          <a:off x="0" y="1098227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xdr:cNvSpPr txBox="1"/>
      </xdr:nvSpPr>
      <xdr:spPr>
        <a:xfrm>
          <a:off x="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xdr:cNvCxnSpPr/>
      </xdr:nvCxnSpPr>
      <xdr:spPr>
        <a:xfrm>
          <a:off x="0" y="958879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xdr:cNvSpPr txBox="1"/>
      </xdr:nvSpPr>
      <xdr:spPr>
        <a:xfrm>
          <a:off x="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xdr:cNvSpPr/>
      </xdr:nvSpPr>
      <xdr:spPr>
        <a:xfrm>
          <a:off x="0" y="1062090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xdr:cNvSpPr/>
      </xdr:nvSpPr>
      <xdr:spPr>
        <a:xfrm>
          <a:off x="0" y="1076002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51398</xdr:rowOff>
    </xdr:from>
    <xdr:ext cx="469744" cy="259045"/>
    <xdr:sp macro="" textlink="">
      <xdr:nvSpPr>
        <xdr:cNvPr id="120" name="n_1aveValue【体育館・プール】&#10;一人当たり面積"/>
        <xdr:cNvSpPr txBox="1"/>
      </xdr:nvSpPr>
      <xdr:spPr>
        <a:xfrm>
          <a:off x="0" y="1085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131753</xdr:rowOff>
    </xdr:from>
    <xdr:to>
      <xdr:col>14</xdr:col>
      <xdr:colOff>79375</xdr:colOff>
      <xdr:row>61</xdr:row>
      <xdr:rowOff>61903</xdr:rowOff>
    </xdr:to>
    <xdr:sp macro="" textlink="">
      <xdr:nvSpPr>
        <xdr:cNvPr id="126" name="円/楕円 125"/>
        <xdr:cNvSpPr/>
      </xdr:nvSpPr>
      <xdr:spPr>
        <a:xfrm>
          <a:off x="0" y="1041875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78430</xdr:rowOff>
    </xdr:from>
    <xdr:ext cx="469744" cy="259045"/>
    <xdr:sp macro="" textlink="">
      <xdr:nvSpPr>
        <xdr:cNvPr id="127" name="n_1mainValue【体育館・プール】&#10;一人当たり面積"/>
        <xdr:cNvSpPr txBox="1"/>
      </xdr:nvSpPr>
      <xdr:spPr>
        <a:xfrm>
          <a:off x="0" y="1019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xdr:cNvSpPr txBox="1"/>
      </xdr:nvSpPr>
      <xdr:spPr>
        <a:xfrm>
          <a:off x="0"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0" y="1485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0"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0" y="1447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0"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0" y="1409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0"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0" y="1371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0"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0" y="1333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xdr:cNvSpPr txBox="1"/>
      </xdr:nvSpPr>
      <xdr:spPr>
        <a:xfrm>
          <a:off x="0"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152" name="直線コネクタ 151"/>
        <xdr:cNvCxnSpPr/>
      </xdr:nvCxnSpPr>
      <xdr:spPr>
        <a:xfrm flipV="1">
          <a:off x="0"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153" name="【福祉施設】&#10;有形固定資産減価償却率最小値テキスト"/>
        <xdr:cNvSpPr txBox="1"/>
      </xdr:nvSpPr>
      <xdr:spPr>
        <a:xfrm>
          <a:off x="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154" name="直線コネクタ 153"/>
        <xdr:cNvCxnSpPr/>
      </xdr:nvCxnSpPr>
      <xdr:spPr>
        <a:xfrm>
          <a:off x="0" y="1476375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xdr:cNvSpPr txBox="1"/>
      </xdr:nvSpPr>
      <xdr:spPr>
        <a:xfrm>
          <a:off x="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xdr:cNvCxnSpPr/>
      </xdr:nvCxnSpPr>
      <xdr:spPr>
        <a:xfrm>
          <a:off x="0" y="133350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157" name="【福祉施設】&#10;有形固定資産減価償却率平均値テキスト"/>
        <xdr:cNvSpPr txBox="1"/>
      </xdr:nvSpPr>
      <xdr:spPr>
        <a:xfrm>
          <a:off x="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158" name="フローチャート : 判断 157"/>
        <xdr:cNvSpPr/>
      </xdr:nvSpPr>
      <xdr:spPr>
        <a:xfrm>
          <a:off x="0" y="1433004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159" name="フローチャート : 判断 158"/>
        <xdr:cNvSpPr/>
      </xdr:nvSpPr>
      <xdr:spPr>
        <a:xfrm>
          <a:off x="0" y="1429956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15891</xdr:rowOff>
    </xdr:from>
    <xdr:ext cx="405111" cy="259045"/>
    <xdr:sp macro="" textlink="">
      <xdr:nvSpPr>
        <xdr:cNvPr id="160" name="n_1aveValue【福祉施設】&#10;有形固定資産減価償却率"/>
        <xdr:cNvSpPr txBox="1"/>
      </xdr:nvSpPr>
      <xdr:spPr>
        <a:xfrm>
          <a:off x="0"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128270</xdr:rowOff>
    </xdr:from>
    <xdr:to>
      <xdr:col>5</xdr:col>
      <xdr:colOff>409575</xdr:colOff>
      <xdr:row>84</xdr:row>
      <xdr:rowOff>58420</xdr:rowOff>
    </xdr:to>
    <xdr:sp macro="" textlink="">
      <xdr:nvSpPr>
        <xdr:cNvPr id="166" name="円/楕円 165"/>
        <xdr:cNvSpPr/>
      </xdr:nvSpPr>
      <xdr:spPr>
        <a:xfrm>
          <a:off x="0" y="1435862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49547</xdr:rowOff>
    </xdr:from>
    <xdr:ext cx="405111" cy="259045"/>
    <xdr:sp macro="" textlink="">
      <xdr:nvSpPr>
        <xdr:cNvPr id="167" name="n_1mainValue【福祉施設】&#10;有形固定資産減価償却率"/>
        <xdr:cNvSpPr txBox="1"/>
      </xdr:nvSpPr>
      <xdr:spPr>
        <a:xfrm>
          <a:off x="0"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8" name="テキスト ボックス 177"/>
        <xdr:cNvSpPr txBox="1"/>
      </xdr:nvSpPr>
      <xdr:spPr>
        <a:xfrm>
          <a:off x="0"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79" name="直線コネクタ 178"/>
        <xdr:cNvCxnSpPr/>
      </xdr:nvCxnSpPr>
      <xdr:spPr>
        <a:xfrm>
          <a:off x="0" y="1485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0" name="テキスト ボックス 179"/>
        <xdr:cNvSpPr txBox="1"/>
      </xdr:nvSpPr>
      <xdr:spPr>
        <a:xfrm>
          <a:off x="0"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1" name="直線コネクタ 180"/>
        <xdr:cNvCxnSpPr/>
      </xdr:nvCxnSpPr>
      <xdr:spPr>
        <a:xfrm>
          <a:off x="0" y="1447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2" name="テキスト ボックス 181"/>
        <xdr:cNvSpPr txBox="1"/>
      </xdr:nvSpPr>
      <xdr:spPr>
        <a:xfrm>
          <a:off x="0"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3" name="直線コネクタ 182"/>
        <xdr:cNvCxnSpPr/>
      </xdr:nvCxnSpPr>
      <xdr:spPr>
        <a:xfrm>
          <a:off x="0" y="1409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4" name="テキスト ボックス 183"/>
        <xdr:cNvSpPr txBox="1"/>
      </xdr:nvSpPr>
      <xdr:spPr>
        <a:xfrm>
          <a:off x="0"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5" name="直線コネクタ 184"/>
        <xdr:cNvCxnSpPr/>
      </xdr:nvCxnSpPr>
      <xdr:spPr>
        <a:xfrm>
          <a:off x="0" y="1371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6" name="テキスト ボックス 185"/>
        <xdr:cNvSpPr txBox="1"/>
      </xdr:nvSpPr>
      <xdr:spPr>
        <a:xfrm>
          <a:off x="0"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7" name="直線コネクタ 186"/>
        <xdr:cNvCxnSpPr/>
      </xdr:nvCxnSpPr>
      <xdr:spPr>
        <a:xfrm>
          <a:off x="0" y="1333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8" name="テキスト ボックス 187"/>
        <xdr:cNvSpPr txBox="1"/>
      </xdr:nvSpPr>
      <xdr:spPr>
        <a:xfrm>
          <a:off x="0"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9" name="直線コネクタ 188"/>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0" name="テキスト ボックス 189"/>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1" name="【福祉施設】&#10;一人当たり面積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41911</xdr:rowOff>
    </xdr:from>
    <xdr:to>
      <xdr:col>15</xdr:col>
      <xdr:colOff>180340</xdr:colOff>
      <xdr:row>86</xdr:row>
      <xdr:rowOff>24385</xdr:rowOff>
    </xdr:to>
    <xdr:cxnSp macro="">
      <xdr:nvCxnSpPr>
        <xdr:cNvPr id="192" name="直線コネクタ 191"/>
        <xdr:cNvCxnSpPr/>
      </xdr:nvCxnSpPr>
      <xdr:spPr>
        <a:xfrm flipV="1">
          <a:off x="0" y="13415011"/>
          <a:ext cx="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193" name="【福祉施設】&#10;一人当たり面積最小値テキスト"/>
        <xdr:cNvSpPr txBox="1"/>
      </xdr:nvSpPr>
      <xdr:spPr>
        <a:xfrm>
          <a:off x="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194" name="直線コネクタ 193"/>
        <xdr:cNvCxnSpPr/>
      </xdr:nvCxnSpPr>
      <xdr:spPr>
        <a:xfrm>
          <a:off x="0" y="1476908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160038</xdr:rowOff>
    </xdr:from>
    <xdr:ext cx="469744" cy="259045"/>
    <xdr:sp macro="" textlink="">
      <xdr:nvSpPr>
        <xdr:cNvPr id="195" name="【福祉施設】&#10;一人当たり面積最大値テキスト"/>
        <xdr:cNvSpPr txBox="1"/>
      </xdr:nvSpPr>
      <xdr:spPr>
        <a:xfrm>
          <a:off x="0" y="131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78</xdr:row>
      <xdr:rowOff>41911</xdr:rowOff>
    </xdr:from>
    <xdr:to>
      <xdr:col>15</xdr:col>
      <xdr:colOff>269875</xdr:colOff>
      <xdr:row>78</xdr:row>
      <xdr:rowOff>41911</xdr:rowOff>
    </xdr:to>
    <xdr:cxnSp macro="">
      <xdr:nvCxnSpPr>
        <xdr:cNvPr id="196" name="直線コネクタ 195"/>
        <xdr:cNvCxnSpPr/>
      </xdr:nvCxnSpPr>
      <xdr:spPr>
        <a:xfrm>
          <a:off x="0" y="1341501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62501</xdr:rowOff>
    </xdr:from>
    <xdr:ext cx="469744" cy="259045"/>
    <xdr:sp macro="" textlink="">
      <xdr:nvSpPr>
        <xdr:cNvPr id="197" name="【福祉施設】&#10;一人当たり面積平均値テキスト"/>
        <xdr:cNvSpPr txBox="1"/>
      </xdr:nvSpPr>
      <xdr:spPr>
        <a:xfrm>
          <a:off x="0" y="141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84074</xdr:rowOff>
    </xdr:from>
    <xdr:to>
      <xdr:col>15</xdr:col>
      <xdr:colOff>231775</xdr:colOff>
      <xdr:row>83</xdr:row>
      <xdr:rowOff>14224</xdr:rowOff>
    </xdr:to>
    <xdr:sp macro="" textlink="">
      <xdr:nvSpPr>
        <xdr:cNvPr id="198" name="フローチャート : 判断 197"/>
        <xdr:cNvSpPr/>
      </xdr:nvSpPr>
      <xdr:spPr>
        <a:xfrm>
          <a:off x="0" y="1414297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19304</xdr:rowOff>
    </xdr:from>
    <xdr:to>
      <xdr:col>14</xdr:col>
      <xdr:colOff>79375</xdr:colOff>
      <xdr:row>85</xdr:row>
      <xdr:rowOff>120904</xdr:rowOff>
    </xdr:to>
    <xdr:sp macro="" textlink="">
      <xdr:nvSpPr>
        <xdr:cNvPr id="199" name="フローチャート : 判断 198"/>
        <xdr:cNvSpPr/>
      </xdr:nvSpPr>
      <xdr:spPr>
        <a:xfrm>
          <a:off x="0" y="1459255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112031</xdr:rowOff>
    </xdr:from>
    <xdr:ext cx="469744" cy="259045"/>
    <xdr:sp macro="" textlink="">
      <xdr:nvSpPr>
        <xdr:cNvPr id="200" name="n_1aveValue【福祉施設】&#10;一人当たり面積"/>
        <xdr:cNvSpPr txBox="1"/>
      </xdr:nvSpPr>
      <xdr:spPr>
        <a:xfrm>
          <a:off x="0"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1" name="テキスト ボックス 20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2" name="テキスト ボックス 201"/>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3" name="テキスト ボックス 202"/>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4" name="テキスト ボックス 203"/>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5" name="テキスト ボックス 204"/>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13970</xdr:rowOff>
    </xdr:from>
    <xdr:to>
      <xdr:col>14</xdr:col>
      <xdr:colOff>79375</xdr:colOff>
      <xdr:row>81</xdr:row>
      <xdr:rowOff>115570</xdr:rowOff>
    </xdr:to>
    <xdr:sp macro="" textlink="">
      <xdr:nvSpPr>
        <xdr:cNvPr id="206" name="円/楕円 205"/>
        <xdr:cNvSpPr/>
      </xdr:nvSpPr>
      <xdr:spPr>
        <a:xfrm>
          <a:off x="0" y="1390142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132097</xdr:rowOff>
    </xdr:from>
    <xdr:ext cx="469744" cy="259045"/>
    <xdr:sp macro="" textlink="">
      <xdr:nvSpPr>
        <xdr:cNvPr id="207" name="n_1mainValue【福祉施設】&#10;一人当たり面積"/>
        <xdr:cNvSpPr txBox="1"/>
      </xdr:nvSpPr>
      <xdr:spPr>
        <a:xfrm>
          <a:off x="0" y="1367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6" name="テキスト ボックス 215"/>
        <xdr:cNvSpPr txBox="1"/>
      </xdr:nvSpPr>
      <xdr:spPr>
        <a:xfrm>
          <a:off x="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7" name="直線コネクタ 216"/>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8" name="テキスト ボックス 217"/>
        <xdr:cNvSpPr txBox="1"/>
      </xdr:nvSpPr>
      <xdr:spPr>
        <a:xfrm>
          <a:off x="0"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9" name="直線コネクタ 218"/>
        <xdr:cNvCxnSpPr/>
      </xdr:nvCxnSpPr>
      <xdr:spPr>
        <a:xfrm>
          <a:off x="0" y="186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20" name="テキスト ボックス 219"/>
        <xdr:cNvSpPr txBox="1"/>
      </xdr:nvSpPr>
      <xdr:spPr>
        <a:xfrm>
          <a:off x="0"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1" name="直線コネクタ 220"/>
        <xdr:cNvCxnSpPr/>
      </xdr:nvCxnSpPr>
      <xdr:spPr>
        <a:xfrm>
          <a:off x="0" y="1828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2" name="テキスト ボックス 221"/>
        <xdr:cNvSpPr txBox="1"/>
      </xdr:nvSpPr>
      <xdr:spPr>
        <a:xfrm>
          <a:off x="0"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3" name="直線コネクタ 222"/>
        <xdr:cNvCxnSpPr/>
      </xdr:nvCxnSpPr>
      <xdr:spPr>
        <a:xfrm>
          <a:off x="0" y="1790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4" name="テキスト ボックス 223"/>
        <xdr:cNvSpPr txBox="1"/>
      </xdr:nvSpPr>
      <xdr:spPr>
        <a:xfrm>
          <a:off x="0"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5" name="直線コネクタ 224"/>
        <xdr:cNvCxnSpPr/>
      </xdr:nvCxnSpPr>
      <xdr:spPr>
        <a:xfrm>
          <a:off x="0" y="175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6" name="テキスト ボックス 225"/>
        <xdr:cNvSpPr txBox="1"/>
      </xdr:nvSpPr>
      <xdr:spPr>
        <a:xfrm>
          <a:off x="0"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7" name="直線コネクタ 226"/>
        <xdr:cNvCxnSpPr/>
      </xdr:nvCxnSpPr>
      <xdr:spPr>
        <a:xfrm>
          <a:off x="0" y="1714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28" name="テキスト ボックス 227"/>
        <xdr:cNvSpPr txBox="1"/>
      </xdr:nvSpPr>
      <xdr:spPr>
        <a:xfrm>
          <a:off x="0"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9" name="直線コネクタ 228"/>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0" name="テキスト ボックス 229"/>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1" name="【市民会館】&#10;有形固定資産減価償却率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13336</xdr:rowOff>
    </xdr:from>
    <xdr:to>
      <xdr:col>6</xdr:col>
      <xdr:colOff>510540</xdr:colOff>
      <xdr:row>101</xdr:row>
      <xdr:rowOff>57150</xdr:rowOff>
    </xdr:to>
    <xdr:cxnSp macro="">
      <xdr:nvCxnSpPr>
        <xdr:cNvPr id="232" name="直線コネクタ 231"/>
        <xdr:cNvCxnSpPr/>
      </xdr:nvCxnSpPr>
      <xdr:spPr>
        <a:xfrm flipV="1">
          <a:off x="0" y="17329786"/>
          <a:ext cx="0" cy="4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87012</xdr:rowOff>
    </xdr:from>
    <xdr:ext cx="405111" cy="259045"/>
    <xdr:sp macro="" textlink="">
      <xdr:nvSpPr>
        <xdr:cNvPr id="233" name="【市民会館】&#10;有形固定資産減価償却率最小値テキスト"/>
        <xdr:cNvSpPr txBox="1"/>
      </xdr:nvSpPr>
      <xdr:spPr>
        <a:xfrm>
          <a:off x="0" y="1740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101</xdr:row>
      <xdr:rowOff>57150</xdr:rowOff>
    </xdr:from>
    <xdr:to>
      <xdr:col>6</xdr:col>
      <xdr:colOff>600075</xdr:colOff>
      <xdr:row>101</xdr:row>
      <xdr:rowOff>57150</xdr:rowOff>
    </xdr:to>
    <xdr:cxnSp macro="">
      <xdr:nvCxnSpPr>
        <xdr:cNvPr id="234" name="直線コネクタ 233"/>
        <xdr:cNvCxnSpPr/>
      </xdr:nvCxnSpPr>
      <xdr:spPr>
        <a:xfrm>
          <a:off x="0" y="173736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131463</xdr:rowOff>
    </xdr:from>
    <xdr:ext cx="405111" cy="259045"/>
    <xdr:sp macro="" textlink="">
      <xdr:nvSpPr>
        <xdr:cNvPr id="235" name="【市民会館】&#10;有形固定資産減価償却率最大値テキスト"/>
        <xdr:cNvSpPr txBox="1"/>
      </xdr:nvSpPr>
      <xdr:spPr>
        <a:xfrm>
          <a:off x="0" y="17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6</xdr:col>
      <xdr:colOff>422275</xdr:colOff>
      <xdr:row>101</xdr:row>
      <xdr:rowOff>13336</xdr:rowOff>
    </xdr:from>
    <xdr:to>
      <xdr:col>6</xdr:col>
      <xdr:colOff>600075</xdr:colOff>
      <xdr:row>101</xdr:row>
      <xdr:rowOff>13336</xdr:rowOff>
    </xdr:to>
    <xdr:cxnSp macro="">
      <xdr:nvCxnSpPr>
        <xdr:cNvPr id="236" name="直線コネクタ 235"/>
        <xdr:cNvCxnSpPr/>
      </xdr:nvCxnSpPr>
      <xdr:spPr>
        <a:xfrm>
          <a:off x="0" y="1732978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131463</xdr:rowOff>
    </xdr:from>
    <xdr:ext cx="405111" cy="259045"/>
    <xdr:sp macro="" textlink="">
      <xdr:nvSpPr>
        <xdr:cNvPr id="237" name="【市民会館】&#10;有形固定資産減価償却率平均値テキスト"/>
        <xdr:cNvSpPr txBox="1"/>
      </xdr:nvSpPr>
      <xdr:spPr>
        <a:xfrm>
          <a:off x="0" y="17276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6</xdr:col>
      <xdr:colOff>460375</xdr:colOff>
      <xdr:row>100</xdr:row>
      <xdr:rowOff>153036</xdr:rowOff>
    </xdr:from>
    <xdr:to>
      <xdr:col>6</xdr:col>
      <xdr:colOff>561975</xdr:colOff>
      <xdr:row>101</xdr:row>
      <xdr:rowOff>83186</xdr:rowOff>
    </xdr:to>
    <xdr:sp macro="" textlink="">
      <xdr:nvSpPr>
        <xdr:cNvPr id="238" name="フローチャート : 判断 237"/>
        <xdr:cNvSpPr/>
      </xdr:nvSpPr>
      <xdr:spPr>
        <a:xfrm>
          <a:off x="0" y="1729803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34925</xdr:rowOff>
    </xdr:from>
    <xdr:to>
      <xdr:col>5</xdr:col>
      <xdr:colOff>409575</xdr:colOff>
      <xdr:row>105</xdr:row>
      <xdr:rowOff>136525</xdr:rowOff>
    </xdr:to>
    <xdr:sp macro="" textlink="">
      <xdr:nvSpPr>
        <xdr:cNvPr id="239" name="フローチャート : 判断 238"/>
        <xdr:cNvSpPr/>
      </xdr:nvSpPr>
      <xdr:spPr>
        <a:xfrm>
          <a:off x="0" y="1803717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153052</xdr:rowOff>
    </xdr:from>
    <xdr:ext cx="405111" cy="259045"/>
    <xdr:sp macro="" textlink="">
      <xdr:nvSpPr>
        <xdr:cNvPr id="240" name="n_1aveValue【市民会館】&#10;有形固定資産減価償却率"/>
        <xdr:cNvSpPr txBox="1"/>
      </xdr:nvSpPr>
      <xdr:spPr>
        <a:xfrm>
          <a:off x="0" y="1781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1" name="テキスト ボックス 24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2" name="テキスト ボックス 241"/>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3" name="テキスト ボックス 242"/>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4" name="テキスト ボックス 243"/>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5" name="テキスト ボックス 244"/>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109220</xdr:rowOff>
    </xdr:from>
    <xdr:to>
      <xdr:col>5</xdr:col>
      <xdr:colOff>409575</xdr:colOff>
      <xdr:row>108</xdr:row>
      <xdr:rowOff>39370</xdr:rowOff>
    </xdr:to>
    <xdr:sp macro="" textlink="">
      <xdr:nvSpPr>
        <xdr:cNvPr id="246" name="円/楕円 245"/>
        <xdr:cNvSpPr/>
      </xdr:nvSpPr>
      <xdr:spPr>
        <a:xfrm>
          <a:off x="0" y="1845437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30497</xdr:rowOff>
    </xdr:from>
    <xdr:ext cx="405111" cy="259045"/>
    <xdr:sp macro="" textlink="">
      <xdr:nvSpPr>
        <xdr:cNvPr id="247" name="n_1mainValue【市民会館】&#10;有形固定資産減価償却率"/>
        <xdr:cNvSpPr txBox="1"/>
      </xdr:nvSpPr>
      <xdr:spPr>
        <a:xfrm>
          <a:off x="0" y="185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8" name="正方形/長方形 247"/>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9" name="正方形/長方形 248"/>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0" name="正方形/長方形 249"/>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1" name="正方形/長方形 250"/>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2" name="正方形/長方形 251"/>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3" name="正方形/長方形 252"/>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4" name="正方形/長方形 253"/>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5" name="正方形/長方形 254"/>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6" name="テキスト ボックス 255"/>
        <xdr:cNvSpPr txBox="1"/>
      </xdr:nvSpPr>
      <xdr:spPr>
        <a:xfrm>
          <a:off x="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7" name="直線コネクタ 256"/>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8" name="テキスト ボックス 257"/>
        <xdr:cNvSpPr txBox="1"/>
      </xdr:nvSpPr>
      <xdr:spPr>
        <a:xfrm>
          <a:off x="0"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59" name="直線コネクタ 258"/>
        <xdr:cNvCxnSpPr/>
      </xdr:nvCxnSpPr>
      <xdr:spPr>
        <a:xfrm>
          <a:off x="0" y="186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0" name="テキスト ボックス 259"/>
        <xdr:cNvSpPr txBox="1"/>
      </xdr:nvSpPr>
      <xdr:spPr>
        <a:xfrm>
          <a:off x="0"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61" name="直線コネクタ 260"/>
        <xdr:cNvCxnSpPr/>
      </xdr:nvCxnSpPr>
      <xdr:spPr>
        <a:xfrm>
          <a:off x="0" y="1828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2" name="テキスト ボックス 261"/>
        <xdr:cNvSpPr txBox="1"/>
      </xdr:nvSpPr>
      <xdr:spPr>
        <a:xfrm>
          <a:off x="0"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3" name="直線コネクタ 262"/>
        <xdr:cNvCxnSpPr/>
      </xdr:nvCxnSpPr>
      <xdr:spPr>
        <a:xfrm>
          <a:off x="0" y="1790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4" name="テキスト ボックス 263"/>
        <xdr:cNvSpPr txBox="1"/>
      </xdr:nvSpPr>
      <xdr:spPr>
        <a:xfrm>
          <a:off x="0"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5" name="直線コネクタ 264"/>
        <xdr:cNvCxnSpPr/>
      </xdr:nvCxnSpPr>
      <xdr:spPr>
        <a:xfrm>
          <a:off x="0" y="175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6" name="テキスト ボックス 265"/>
        <xdr:cNvSpPr txBox="1"/>
      </xdr:nvSpPr>
      <xdr:spPr>
        <a:xfrm>
          <a:off x="0"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7" name="直線コネクタ 266"/>
        <xdr:cNvCxnSpPr/>
      </xdr:nvCxnSpPr>
      <xdr:spPr>
        <a:xfrm>
          <a:off x="0" y="1714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8" name="テキスト ボックス 267"/>
        <xdr:cNvSpPr txBox="1"/>
      </xdr:nvSpPr>
      <xdr:spPr>
        <a:xfrm>
          <a:off x="0"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9" name="直線コネクタ 268"/>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0" name="テキスト ボックス 269"/>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1" name="【市民会館】&#10;一人当たり面積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107</xdr:row>
      <xdr:rowOff>77470</xdr:rowOff>
    </xdr:from>
    <xdr:to>
      <xdr:col>15</xdr:col>
      <xdr:colOff>180340</xdr:colOff>
      <xdr:row>107</xdr:row>
      <xdr:rowOff>93980</xdr:rowOff>
    </xdr:to>
    <xdr:cxnSp macro="">
      <xdr:nvCxnSpPr>
        <xdr:cNvPr id="272" name="直線コネクタ 271"/>
        <xdr:cNvCxnSpPr/>
      </xdr:nvCxnSpPr>
      <xdr:spPr>
        <a:xfrm flipV="1">
          <a:off x="0" y="18422620"/>
          <a:ext cx="0" cy="1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142257</xdr:rowOff>
    </xdr:from>
    <xdr:ext cx="469744" cy="259045"/>
    <xdr:sp macro="" textlink="">
      <xdr:nvSpPr>
        <xdr:cNvPr id="273" name="【市民会館】&#10;一人当たり面積最小値テキスト"/>
        <xdr:cNvSpPr txBox="1"/>
      </xdr:nvSpPr>
      <xdr:spPr>
        <a:xfrm>
          <a:off x="0" y="184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0.481</a:t>
          </a:r>
          <a:endParaRPr kumimoji="1" lang="ja-JP" altLang="en-US" sz="1000" b="1">
            <a:latin typeface="ＭＳ Ｐゴシック"/>
          </a:endParaRPr>
        </a:p>
      </xdr:txBody>
    </xdr:sp>
    <xdr:clientData/>
  </xdr:oneCellAnchor>
  <xdr:twoCellAnchor>
    <xdr:from>
      <xdr:col>15</xdr:col>
      <xdr:colOff>92075</xdr:colOff>
      <xdr:row>107</xdr:row>
      <xdr:rowOff>93980</xdr:rowOff>
    </xdr:from>
    <xdr:to>
      <xdr:col>15</xdr:col>
      <xdr:colOff>269875</xdr:colOff>
      <xdr:row>107</xdr:row>
      <xdr:rowOff>93980</xdr:rowOff>
    </xdr:to>
    <xdr:cxnSp macro="">
      <xdr:nvCxnSpPr>
        <xdr:cNvPr id="274" name="直線コネクタ 273"/>
        <xdr:cNvCxnSpPr/>
      </xdr:nvCxnSpPr>
      <xdr:spPr>
        <a:xfrm>
          <a:off x="0" y="1843913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24147</xdr:rowOff>
    </xdr:from>
    <xdr:ext cx="469744" cy="259045"/>
    <xdr:sp macro="" textlink="">
      <xdr:nvSpPr>
        <xdr:cNvPr id="275" name="【市民会館】&#10;一人当たり面積最大値テキスト"/>
        <xdr:cNvSpPr txBox="1"/>
      </xdr:nvSpPr>
      <xdr:spPr>
        <a:xfrm>
          <a:off x="0" y="181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0.494</a:t>
          </a:r>
          <a:endParaRPr kumimoji="1" lang="ja-JP" altLang="en-US" sz="1000" b="1">
            <a:latin typeface="ＭＳ Ｐゴシック"/>
          </a:endParaRPr>
        </a:p>
      </xdr:txBody>
    </xdr:sp>
    <xdr:clientData/>
  </xdr:oneCellAnchor>
  <xdr:twoCellAnchor>
    <xdr:from>
      <xdr:col>15</xdr:col>
      <xdr:colOff>92075</xdr:colOff>
      <xdr:row>107</xdr:row>
      <xdr:rowOff>77470</xdr:rowOff>
    </xdr:from>
    <xdr:to>
      <xdr:col>15</xdr:col>
      <xdr:colOff>269875</xdr:colOff>
      <xdr:row>107</xdr:row>
      <xdr:rowOff>77470</xdr:rowOff>
    </xdr:to>
    <xdr:cxnSp macro="">
      <xdr:nvCxnSpPr>
        <xdr:cNvPr id="276" name="直線コネクタ 275"/>
        <xdr:cNvCxnSpPr/>
      </xdr:nvCxnSpPr>
      <xdr:spPr>
        <a:xfrm>
          <a:off x="0" y="1842262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15257</xdr:rowOff>
    </xdr:from>
    <xdr:ext cx="469744" cy="259045"/>
    <xdr:sp macro="" textlink="">
      <xdr:nvSpPr>
        <xdr:cNvPr id="277" name="【市民会館】&#10;一人当たり面積平均値テキスト"/>
        <xdr:cNvSpPr txBox="1"/>
      </xdr:nvSpPr>
      <xdr:spPr>
        <a:xfrm>
          <a:off x="0" y="1836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0.486</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36830</xdr:rowOff>
    </xdr:from>
    <xdr:to>
      <xdr:col>15</xdr:col>
      <xdr:colOff>231775</xdr:colOff>
      <xdr:row>107</xdr:row>
      <xdr:rowOff>138430</xdr:rowOff>
    </xdr:to>
    <xdr:sp macro="" textlink="">
      <xdr:nvSpPr>
        <xdr:cNvPr id="278" name="フローチャート : 判断 277"/>
        <xdr:cNvSpPr/>
      </xdr:nvSpPr>
      <xdr:spPr>
        <a:xfrm>
          <a:off x="0" y="1838198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97789</xdr:rowOff>
    </xdr:from>
    <xdr:to>
      <xdr:col>14</xdr:col>
      <xdr:colOff>79375</xdr:colOff>
      <xdr:row>106</xdr:row>
      <xdr:rowOff>27939</xdr:rowOff>
    </xdr:to>
    <xdr:sp macro="" textlink="">
      <xdr:nvSpPr>
        <xdr:cNvPr id="279" name="フローチャート : 判断 278"/>
        <xdr:cNvSpPr/>
      </xdr:nvSpPr>
      <xdr:spPr>
        <a:xfrm>
          <a:off x="0" y="1810003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19066</xdr:rowOff>
    </xdr:from>
    <xdr:ext cx="469744" cy="259045"/>
    <xdr:sp macro="" textlink="">
      <xdr:nvSpPr>
        <xdr:cNvPr id="280" name="n_1aveValue【市民会館】&#10;一人当たり面積"/>
        <xdr:cNvSpPr txBox="1"/>
      </xdr:nvSpPr>
      <xdr:spPr>
        <a:xfrm>
          <a:off x="0"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1" name="テキスト ボックス 28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2" name="テキスト ボックス 281"/>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3" name="テキスト ボックス 282"/>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4" name="テキスト ボックス 283"/>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5" name="テキスト ボックス 284"/>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22861</xdr:rowOff>
    </xdr:from>
    <xdr:to>
      <xdr:col>14</xdr:col>
      <xdr:colOff>79375</xdr:colOff>
      <xdr:row>99</xdr:row>
      <xdr:rowOff>124461</xdr:rowOff>
    </xdr:to>
    <xdr:sp macro="" textlink="">
      <xdr:nvSpPr>
        <xdr:cNvPr id="286" name="円/楕円 285"/>
        <xdr:cNvSpPr/>
      </xdr:nvSpPr>
      <xdr:spPr>
        <a:xfrm>
          <a:off x="0" y="1699641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97</xdr:row>
      <xdr:rowOff>140988</xdr:rowOff>
    </xdr:from>
    <xdr:ext cx="469744" cy="259045"/>
    <xdr:sp macro="" textlink="">
      <xdr:nvSpPr>
        <xdr:cNvPr id="287" name="n_1mainValue【市民会館】&#10;一人当たり面積"/>
        <xdr:cNvSpPr txBox="1"/>
      </xdr:nvSpPr>
      <xdr:spPr>
        <a:xfrm>
          <a:off x="0" y="1677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8" name="正方形/長方形 287"/>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9" name="正方形/長方形 288"/>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0" name="正方形/長方形 289"/>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1" name="正方形/長方形 290"/>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2" name="正方形/長方形 291"/>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3" name="正方形/長方形 292"/>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4" name="正方形/長方形 293"/>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5" name="正方形/長方形 294"/>
        <xdr:cNvSpPr/>
      </xdr:nvSpPr>
      <xdr:spPr>
        <a:xfrm>
          <a:off x="0" y="533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6" name="正方形/長方形 295"/>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7" name="正方形/長方形 296"/>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8" name="正方形/長方形 297"/>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9" name="正方形/長方形 298"/>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0" name="正方形/長方形 299"/>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1" name="正方形/長方形 300"/>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2" name="正方形/長方形 301"/>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3" name="正方形/長方形 302"/>
        <xdr:cNvSpPr/>
      </xdr:nvSpPr>
      <xdr:spPr>
        <a:xfrm>
          <a:off x="0" y="533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4" name="正方形/長方形 303"/>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5" name="正方形/長方形 304"/>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6" name="正方形/長方形 305"/>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7" name="正方形/長方形 306"/>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8" name="正方形/長方形 307"/>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9" name="正方形/長方形 308"/>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0" name="正方形/長方形 309"/>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1" name="正方形/長方形 310"/>
        <xdr:cNvSpPr/>
      </xdr:nvSpPr>
      <xdr:spPr>
        <a:xfrm>
          <a:off x="0" y="914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12" name="正方形/長方形 311"/>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13" name="正方形/長方形 312"/>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4" name="正方形/長方形 313"/>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5" name="正方形/長方形 314"/>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6" name="正方形/長方形 315"/>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7" name="正方形/長方形 316"/>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8" name="正方形/長方形 317"/>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9" name="正方形/長方形 318"/>
        <xdr:cNvSpPr/>
      </xdr:nvSpPr>
      <xdr:spPr>
        <a:xfrm>
          <a:off x="0" y="914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20" name="正方形/長方形 319"/>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1" name="正方形/長方形 320"/>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2" name="正方形/長方形 321"/>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3" name="正方形/長方形 322"/>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4" name="正方形/長方形 323"/>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5" name="正方形/長方形 324"/>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6" name="正方形/長方形 325"/>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7" name="正方形/長方形 326"/>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8" name="正方形/長方形 327"/>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9" name="正方形/長方形 328"/>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30" name="正方形/長方形 329"/>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31" name="正方形/長方形 330"/>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32" name="正方形/長方形 331"/>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33" name="正方形/長方形 332"/>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4" name="正方形/長方形 333"/>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5" name="正方形/長方形 334"/>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6" name="正方形/長方形 335"/>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7" name="正方形/長方形 336"/>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8" name="正方形/長方形 337"/>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9" name="正方形/長方形 338"/>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40" name="正方形/長方形 339"/>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1" name="正方形/長方形 340"/>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2" name="正方形/長方形 341"/>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3" name="正方形/長方形 342"/>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4" name="テキスト ボックス 343"/>
        <xdr:cNvSpPr txBox="1"/>
      </xdr:nvSpPr>
      <xdr:spPr>
        <a:xfrm>
          <a:off x="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5" name="直線コネクタ 344"/>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46" name="テキスト ボックス 345"/>
        <xdr:cNvSpPr txBox="1"/>
      </xdr:nvSpPr>
      <xdr:spPr>
        <a:xfrm>
          <a:off x="0"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47" name="直線コネクタ 346"/>
        <xdr:cNvCxnSpPr/>
      </xdr:nvCxnSpPr>
      <xdr:spPr>
        <a:xfrm>
          <a:off x="0" y="186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8" name="テキスト ボックス 347"/>
        <xdr:cNvSpPr txBox="1"/>
      </xdr:nvSpPr>
      <xdr:spPr>
        <a:xfrm>
          <a:off x="0"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9" name="直線コネクタ 348"/>
        <xdr:cNvCxnSpPr/>
      </xdr:nvCxnSpPr>
      <xdr:spPr>
        <a:xfrm>
          <a:off x="0" y="1828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50" name="テキスト ボックス 349"/>
        <xdr:cNvSpPr txBox="1"/>
      </xdr:nvSpPr>
      <xdr:spPr>
        <a:xfrm>
          <a:off x="0"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51" name="直線コネクタ 350"/>
        <xdr:cNvCxnSpPr/>
      </xdr:nvCxnSpPr>
      <xdr:spPr>
        <a:xfrm>
          <a:off x="0" y="1790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52" name="テキスト ボックス 351"/>
        <xdr:cNvSpPr txBox="1"/>
      </xdr:nvSpPr>
      <xdr:spPr>
        <a:xfrm>
          <a:off x="0"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53" name="直線コネクタ 352"/>
        <xdr:cNvCxnSpPr/>
      </xdr:nvCxnSpPr>
      <xdr:spPr>
        <a:xfrm>
          <a:off x="0" y="175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54" name="テキスト ボックス 353"/>
        <xdr:cNvSpPr txBox="1"/>
      </xdr:nvSpPr>
      <xdr:spPr>
        <a:xfrm>
          <a:off x="0"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5" name="直線コネクタ 354"/>
        <xdr:cNvCxnSpPr/>
      </xdr:nvCxnSpPr>
      <xdr:spPr>
        <a:xfrm>
          <a:off x="0" y="1714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6" name="テキスト ボックス 355"/>
        <xdr:cNvSpPr txBox="1"/>
      </xdr:nvSpPr>
      <xdr:spPr>
        <a:xfrm>
          <a:off x="0"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7" name="直線コネクタ 356"/>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8" name="テキスト ボックス 357"/>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9" name="【庁舎】&#10;有形固定資産減価償却率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360" name="直線コネクタ 359"/>
        <xdr:cNvCxnSpPr/>
      </xdr:nvCxnSpPr>
      <xdr:spPr>
        <a:xfrm flipV="1">
          <a:off x="0"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361" name="【庁舎】&#10;有形固定資産減価償却率最小値テキスト"/>
        <xdr:cNvSpPr txBox="1"/>
      </xdr:nvSpPr>
      <xdr:spPr>
        <a:xfrm>
          <a:off x="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362" name="直線コネクタ 361"/>
        <xdr:cNvCxnSpPr/>
      </xdr:nvCxnSpPr>
      <xdr:spPr>
        <a:xfrm>
          <a:off x="0" y="186690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363" name="【庁舎】&#10;有形固定資産減価償却率最大値テキスト"/>
        <xdr:cNvSpPr txBox="1"/>
      </xdr:nvSpPr>
      <xdr:spPr>
        <a:xfrm>
          <a:off x="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364" name="直線コネクタ 363"/>
        <xdr:cNvCxnSpPr/>
      </xdr:nvCxnSpPr>
      <xdr:spPr>
        <a:xfrm>
          <a:off x="0" y="1724787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365" name="【庁舎】&#10;有形固定資産減価償却率平均値テキスト"/>
        <xdr:cNvSpPr txBox="1"/>
      </xdr:nvSpPr>
      <xdr:spPr>
        <a:xfrm>
          <a:off x="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366" name="フローチャート : 判断 365"/>
        <xdr:cNvSpPr/>
      </xdr:nvSpPr>
      <xdr:spPr>
        <a:xfrm>
          <a:off x="0" y="1793049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367" name="フローチャート : 判断 366"/>
        <xdr:cNvSpPr/>
      </xdr:nvSpPr>
      <xdr:spPr>
        <a:xfrm>
          <a:off x="0" y="1787525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162577</xdr:rowOff>
    </xdr:from>
    <xdr:ext cx="405111" cy="259045"/>
    <xdr:sp macro="" textlink="">
      <xdr:nvSpPr>
        <xdr:cNvPr id="368" name="n_1aveValue【庁舎】&#10;有形固定資産減価償却率"/>
        <xdr:cNvSpPr txBox="1"/>
      </xdr:nvSpPr>
      <xdr:spPr>
        <a:xfrm>
          <a:off x="0"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9" name="テキスト ボックス 36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70" name="テキスト ボックス 36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1" name="テキスト ボックス 37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2" name="テキスト ボックス 371"/>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3" name="テキスト ボックス 372"/>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126364</xdr:rowOff>
    </xdr:from>
    <xdr:to>
      <xdr:col>22</xdr:col>
      <xdr:colOff>415925</xdr:colOff>
      <xdr:row>105</xdr:row>
      <xdr:rowOff>56514</xdr:rowOff>
    </xdr:to>
    <xdr:sp macro="" textlink="">
      <xdr:nvSpPr>
        <xdr:cNvPr id="374" name="円/楕円 373"/>
        <xdr:cNvSpPr/>
      </xdr:nvSpPr>
      <xdr:spPr>
        <a:xfrm>
          <a:off x="0" y="1795716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47641</xdr:rowOff>
    </xdr:from>
    <xdr:ext cx="405111" cy="259045"/>
    <xdr:sp macro="" textlink="">
      <xdr:nvSpPr>
        <xdr:cNvPr id="375" name="n_1mainValue【庁舎】&#10;有形固定資産減価償却率"/>
        <xdr:cNvSpPr txBox="1"/>
      </xdr:nvSpPr>
      <xdr:spPr>
        <a:xfrm>
          <a:off x="0"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6" name="正方形/長方形 375"/>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7" name="正方形/長方形 376"/>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8" name="正方形/長方形 377"/>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9" name="正方形/長方形 378"/>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0" name="正方形/長方形 379"/>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1" name="正方形/長方形 380"/>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2" name="正方形/長方形 381"/>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3" name="正方形/長方形 382"/>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4" name="テキスト ボックス 383"/>
        <xdr:cNvSpPr txBox="1"/>
      </xdr:nvSpPr>
      <xdr:spPr>
        <a:xfrm>
          <a:off x="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5" name="直線コネクタ 384"/>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86" name="直線コネクタ 385"/>
        <xdr:cNvCxnSpPr/>
      </xdr:nvCxnSpPr>
      <xdr:spPr>
        <a:xfrm>
          <a:off x="0" y="1859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87" name="テキスト ボックス 386"/>
        <xdr:cNvSpPr txBox="1"/>
      </xdr:nvSpPr>
      <xdr:spPr>
        <a:xfrm>
          <a:off x="0"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88" name="直線コネクタ 387"/>
        <xdr:cNvCxnSpPr/>
      </xdr:nvCxnSpPr>
      <xdr:spPr>
        <a:xfrm>
          <a:off x="0" y="1813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89" name="テキスト ボックス 388"/>
        <xdr:cNvSpPr txBox="1"/>
      </xdr:nvSpPr>
      <xdr:spPr>
        <a:xfrm>
          <a:off x="0"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90" name="直線コネクタ 389"/>
        <xdr:cNvCxnSpPr/>
      </xdr:nvCxnSpPr>
      <xdr:spPr>
        <a:xfrm>
          <a:off x="0" y="1767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91" name="テキスト ボックス 390"/>
        <xdr:cNvSpPr txBox="1"/>
      </xdr:nvSpPr>
      <xdr:spPr>
        <a:xfrm>
          <a:off x="0"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92" name="直線コネクタ 391"/>
        <xdr:cNvCxnSpPr/>
      </xdr:nvCxnSpPr>
      <xdr:spPr>
        <a:xfrm>
          <a:off x="0" y="1722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93" name="テキスト ボックス 392"/>
        <xdr:cNvSpPr txBox="1"/>
      </xdr:nvSpPr>
      <xdr:spPr>
        <a:xfrm>
          <a:off x="0"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4" name="直線コネクタ 393"/>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5" name="テキスト ボックス 394"/>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6" name="【庁舎】&#10;一人当たり面積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397" name="直線コネクタ 396"/>
        <xdr:cNvCxnSpPr/>
      </xdr:nvCxnSpPr>
      <xdr:spPr>
        <a:xfrm flipV="1">
          <a:off x="0"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398" name="【庁舎】&#10;一人当たり面積最小値テキスト"/>
        <xdr:cNvSpPr txBox="1"/>
      </xdr:nvSpPr>
      <xdr:spPr>
        <a:xfrm>
          <a:off x="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399" name="直線コネクタ 398"/>
        <xdr:cNvCxnSpPr/>
      </xdr:nvCxnSpPr>
      <xdr:spPr>
        <a:xfrm>
          <a:off x="0" y="1835277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400" name="【庁舎】&#10;一人当たり面積最大値テキスト"/>
        <xdr:cNvSpPr txBox="1"/>
      </xdr:nvSpPr>
      <xdr:spPr>
        <a:xfrm>
          <a:off x="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401" name="直線コネクタ 400"/>
        <xdr:cNvCxnSpPr/>
      </xdr:nvCxnSpPr>
      <xdr:spPr>
        <a:xfrm>
          <a:off x="0" y="1729618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402" name="【庁舎】&#10;一人当たり面積平均値テキスト"/>
        <xdr:cNvSpPr txBox="1"/>
      </xdr:nvSpPr>
      <xdr:spPr>
        <a:xfrm>
          <a:off x="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403" name="フローチャート : 判断 402"/>
        <xdr:cNvSpPr/>
      </xdr:nvSpPr>
      <xdr:spPr>
        <a:xfrm>
          <a:off x="0" y="1804228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404" name="フローチャート : 判断 403"/>
        <xdr:cNvSpPr/>
      </xdr:nvSpPr>
      <xdr:spPr>
        <a:xfrm>
          <a:off x="0" y="1816481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83838</xdr:rowOff>
    </xdr:from>
    <xdr:ext cx="469744" cy="259045"/>
    <xdr:sp macro="" textlink="">
      <xdr:nvSpPr>
        <xdr:cNvPr id="405" name="n_1aveValue【庁舎】&#10;一人当たり面積"/>
        <xdr:cNvSpPr txBox="1"/>
      </xdr:nvSpPr>
      <xdr:spPr>
        <a:xfrm>
          <a:off x="0"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6" name="テキスト ボックス 405"/>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7" name="テキスト ボックス 406"/>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8" name="テキスト ボックス 407"/>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9" name="テキスト ボックス 40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0" name="テキスト ボックス 40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127355</xdr:rowOff>
    </xdr:from>
    <xdr:to>
      <xdr:col>31</xdr:col>
      <xdr:colOff>85725</xdr:colOff>
      <xdr:row>105</xdr:row>
      <xdr:rowOff>57505</xdr:rowOff>
    </xdr:to>
    <xdr:sp macro="" textlink="">
      <xdr:nvSpPr>
        <xdr:cNvPr id="411" name="円/楕円 410"/>
        <xdr:cNvSpPr/>
      </xdr:nvSpPr>
      <xdr:spPr>
        <a:xfrm>
          <a:off x="0" y="1795815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74032</xdr:rowOff>
    </xdr:from>
    <xdr:ext cx="469744" cy="259045"/>
    <xdr:sp macro="" textlink="">
      <xdr:nvSpPr>
        <xdr:cNvPr id="412" name="n_1mainValue【庁舎】&#10;一人当たり面積"/>
        <xdr:cNvSpPr txBox="1"/>
      </xdr:nvSpPr>
      <xdr:spPr>
        <a:xfrm>
          <a:off x="0" y="177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3" name="正方形/長方形 412"/>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4" name="正方形/長方形 413"/>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5" name="テキスト ボックス 414"/>
        <xdr:cNvSpPr txBox="1"/>
      </xdr:nvSpPr>
      <xdr:spPr>
        <a:xfrm>
          <a:off x="0" y="19748500"/>
          <a:ext cx="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体育館及び市民会館について、類似団体に比べ特に減価償却率が低くなっているが、体育館を平成７年度市民会館を平成１２年度に新築しており、両施設とも町内１施設であるためあるためである。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今後は、個別管理計画を策定し適切な維持管理に努める。</a:t>
          </a:r>
          <a:endParaRPr kumimoji="1" lang="en-US" altLang="ja-JP"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北海道利尻町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2,147
2,146
76.51
4,760,589
4,668,403
88,958
2,141,274
4,762,317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96.3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に加え、主産業である漁業や観光業の不振により、財政基盤が脆弱である。また、進む高齢化により働く世代が減少していることも類似団体と比較して平均を下回っていることの要因の一つと考えられる。</a:t>
          </a:r>
          <a:endParaRPr kumimoji="1" lang="en-US" altLang="ja-JP" sz="1300">
            <a:latin typeface="ＭＳ Ｐゴシック"/>
          </a:endParaRPr>
        </a:p>
        <a:p>
          <a:r>
            <a:rPr kumimoji="1" lang="ja-JP" altLang="en-US" sz="1300">
              <a:latin typeface="ＭＳ Ｐゴシック"/>
            </a:rPr>
            <a:t>　今後より一層の産業振興を進め、税収の確保に努めるとともに、併せて行政の効率化に努め、財政の健全化を図る。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58928</xdr:rowOff>
    </xdr:from>
    <xdr:to>
      <xdr:col>7</xdr:col>
      <xdr:colOff>152400</xdr:colOff>
      <xdr:row>44</xdr:row>
      <xdr:rowOff>58928</xdr:rowOff>
    </xdr:to>
    <xdr:cxnSp macro="">
      <xdr:nvCxnSpPr>
        <xdr:cNvPr id="65" name="直線コネクタ 64"/>
        <xdr:cNvCxnSpPr/>
      </xdr:nvCxnSpPr>
      <xdr:spPr>
        <a:xfrm>
          <a:off x="4114800" y="760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58928</xdr:rowOff>
    </xdr:from>
    <xdr:to>
      <xdr:col>6</xdr:col>
      <xdr:colOff>0</xdr:colOff>
      <xdr:row>44</xdr:row>
      <xdr:rowOff>58928</xdr:rowOff>
    </xdr:to>
    <xdr:cxnSp macro="">
      <xdr:nvCxnSpPr>
        <xdr:cNvPr id="68" name="直線コネクタ 67"/>
        <xdr:cNvCxnSpPr/>
      </xdr:nvCxnSpPr>
      <xdr:spPr>
        <a:xfrm>
          <a:off x="3225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58928</xdr:rowOff>
    </xdr:from>
    <xdr:to>
      <xdr:col>4</xdr:col>
      <xdr:colOff>482600</xdr:colOff>
      <xdr:row>44</xdr:row>
      <xdr:rowOff>58928</xdr:rowOff>
    </xdr:to>
    <xdr:cxnSp macro="">
      <xdr:nvCxnSpPr>
        <xdr:cNvPr id="71" name="直線コネクタ 70"/>
        <xdr:cNvCxnSpPr/>
      </xdr:nvCxnSpPr>
      <xdr:spPr>
        <a:xfrm>
          <a:off x="2336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58928</xdr:rowOff>
    </xdr:from>
    <xdr:to>
      <xdr:col>3</xdr:col>
      <xdr:colOff>279400</xdr:colOff>
      <xdr:row>44</xdr:row>
      <xdr:rowOff>68580</xdr:rowOff>
    </xdr:to>
    <xdr:cxnSp macro="">
      <xdr:nvCxnSpPr>
        <xdr:cNvPr id="74" name="直線コネクタ 73"/>
        <xdr:cNvCxnSpPr/>
      </xdr:nvCxnSpPr>
      <xdr:spPr>
        <a:xfrm flipV="1">
          <a:off x="1447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8128</xdr:rowOff>
    </xdr:from>
    <xdr:to>
      <xdr:col>7</xdr:col>
      <xdr:colOff>203200</xdr:colOff>
      <xdr:row>44</xdr:row>
      <xdr:rowOff>109728</xdr:rowOff>
    </xdr:to>
    <xdr:sp macro="" textlink="">
      <xdr:nvSpPr>
        <xdr:cNvPr id="84" name="円/楕円 83"/>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75455</xdr:rowOff>
    </xdr:from>
    <xdr:ext cx="762000" cy="259045"/>
    <xdr:sp macro="" textlink="">
      <xdr:nvSpPr>
        <xdr:cNvPr id="85" name="財政力該当値テキスト"/>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8128</xdr:rowOff>
    </xdr:from>
    <xdr:to>
      <xdr:col>6</xdr:col>
      <xdr:colOff>50800</xdr:colOff>
      <xdr:row>44</xdr:row>
      <xdr:rowOff>109728</xdr:rowOff>
    </xdr:to>
    <xdr:sp macro="" textlink="">
      <xdr:nvSpPr>
        <xdr:cNvPr id="86" name="円/楕円 85"/>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94505</xdr:rowOff>
    </xdr:from>
    <xdr:ext cx="736600" cy="259045"/>
    <xdr:sp macro="" textlink="">
      <xdr:nvSpPr>
        <xdr:cNvPr id="87" name="テキスト ボックス 86"/>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8128</xdr:rowOff>
    </xdr:from>
    <xdr:to>
      <xdr:col>4</xdr:col>
      <xdr:colOff>533400</xdr:colOff>
      <xdr:row>44</xdr:row>
      <xdr:rowOff>109728</xdr:rowOff>
    </xdr:to>
    <xdr:sp macro="" textlink="">
      <xdr:nvSpPr>
        <xdr:cNvPr id="88" name="円/楕円 87"/>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94505</xdr:rowOff>
    </xdr:from>
    <xdr:ext cx="762000" cy="259045"/>
    <xdr:sp macro="" textlink="">
      <xdr:nvSpPr>
        <xdr:cNvPr id="89" name="テキスト ボックス 88"/>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8128</xdr:rowOff>
    </xdr:from>
    <xdr:to>
      <xdr:col>3</xdr:col>
      <xdr:colOff>330200</xdr:colOff>
      <xdr:row>44</xdr:row>
      <xdr:rowOff>109728</xdr:rowOff>
    </xdr:to>
    <xdr:sp macro="" textlink="">
      <xdr:nvSpPr>
        <xdr:cNvPr id="90" name="円/楕円 89"/>
        <xdr:cNvSpPr/>
      </xdr:nvSpPr>
      <xdr:spPr>
        <a:xfrm>
          <a:off x="2286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94505</xdr:rowOff>
    </xdr:from>
    <xdr:ext cx="762000" cy="259045"/>
    <xdr:sp macro="" textlink="">
      <xdr:nvSpPr>
        <xdr:cNvPr id="91" name="テキスト ボックス 90"/>
        <xdr:cNvSpPr txBox="1"/>
      </xdr:nvSpPr>
      <xdr:spPr>
        <a:xfrm>
          <a:off x="1955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92" name="円/楕円 91"/>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104157</xdr:rowOff>
    </xdr:from>
    <xdr:ext cx="762000" cy="259045"/>
    <xdr:sp macro="" textlink="">
      <xdr:nvSpPr>
        <xdr:cNvPr id="93" name="テキスト ボックス 92"/>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ついて、類似団体平均を下回ってはいるが、今後は大型建設事業を実施した際に発行した地方債の元金償還が始まることや、特別会計への繰出金、一部事務組合負担金が増加傾向にあることなどを考慮し、事務事業の見直しを実施し、経常経費の削減を図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12519</xdr:rowOff>
    </xdr:from>
    <xdr:to>
      <xdr:col>7</xdr:col>
      <xdr:colOff>152400</xdr:colOff>
      <xdr:row>61</xdr:row>
      <xdr:rowOff>115933</xdr:rowOff>
    </xdr:to>
    <xdr:cxnSp macro="">
      <xdr:nvCxnSpPr>
        <xdr:cNvPr id="130" name="直線コネクタ 129"/>
        <xdr:cNvCxnSpPr/>
      </xdr:nvCxnSpPr>
      <xdr:spPr>
        <a:xfrm>
          <a:off x="4114800" y="1047096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12519</xdr:rowOff>
    </xdr:from>
    <xdr:to>
      <xdr:col>6</xdr:col>
      <xdr:colOff>0</xdr:colOff>
      <xdr:row>62</xdr:row>
      <xdr:rowOff>123734</xdr:rowOff>
    </xdr:to>
    <xdr:cxnSp macro="">
      <xdr:nvCxnSpPr>
        <xdr:cNvPr id="133" name="直線コネクタ 132"/>
        <xdr:cNvCxnSpPr/>
      </xdr:nvCxnSpPr>
      <xdr:spPr>
        <a:xfrm flipV="1">
          <a:off x="3225800" y="10470969"/>
          <a:ext cx="889000" cy="28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41003</xdr:rowOff>
    </xdr:from>
    <xdr:to>
      <xdr:col>4</xdr:col>
      <xdr:colOff>482600</xdr:colOff>
      <xdr:row>62</xdr:row>
      <xdr:rowOff>123734</xdr:rowOff>
    </xdr:to>
    <xdr:cxnSp macro="">
      <xdr:nvCxnSpPr>
        <xdr:cNvPr id="136" name="直線コネクタ 135"/>
        <xdr:cNvCxnSpPr/>
      </xdr:nvCxnSpPr>
      <xdr:spPr>
        <a:xfrm>
          <a:off x="2336800" y="10670903"/>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30662</xdr:rowOff>
    </xdr:from>
    <xdr:to>
      <xdr:col>3</xdr:col>
      <xdr:colOff>279400</xdr:colOff>
      <xdr:row>62</xdr:row>
      <xdr:rowOff>41003</xdr:rowOff>
    </xdr:to>
    <xdr:cxnSp macro="">
      <xdr:nvCxnSpPr>
        <xdr:cNvPr id="139" name="直線コネクタ 138"/>
        <xdr:cNvCxnSpPr/>
      </xdr:nvCxnSpPr>
      <xdr:spPr>
        <a:xfrm>
          <a:off x="1447800" y="1066056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65133</xdr:rowOff>
    </xdr:from>
    <xdr:to>
      <xdr:col>7</xdr:col>
      <xdr:colOff>203200</xdr:colOff>
      <xdr:row>61</xdr:row>
      <xdr:rowOff>166733</xdr:rowOff>
    </xdr:to>
    <xdr:sp macro="" textlink="">
      <xdr:nvSpPr>
        <xdr:cNvPr id="149" name="円/楕円 148"/>
        <xdr:cNvSpPr/>
      </xdr:nvSpPr>
      <xdr:spPr>
        <a:xfrm>
          <a:off x="49022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81660</xdr:rowOff>
    </xdr:from>
    <xdr:ext cx="762000" cy="259045"/>
    <xdr:sp macro="" textlink="">
      <xdr:nvSpPr>
        <xdr:cNvPr id="150" name="財政構造の弾力性該当値テキスト"/>
        <xdr:cNvSpPr txBox="1"/>
      </xdr:nvSpPr>
      <xdr:spPr>
        <a:xfrm>
          <a:off x="5041900" y="103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133169</xdr:rowOff>
    </xdr:from>
    <xdr:to>
      <xdr:col>6</xdr:col>
      <xdr:colOff>50800</xdr:colOff>
      <xdr:row>61</xdr:row>
      <xdr:rowOff>63319</xdr:rowOff>
    </xdr:to>
    <xdr:sp macro="" textlink="">
      <xdr:nvSpPr>
        <xdr:cNvPr id="151" name="円/楕円 150"/>
        <xdr:cNvSpPr/>
      </xdr:nvSpPr>
      <xdr:spPr>
        <a:xfrm>
          <a:off x="4064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73496</xdr:rowOff>
    </xdr:from>
    <xdr:ext cx="736600" cy="259045"/>
    <xdr:sp macro="" textlink="">
      <xdr:nvSpPr>
        <xdr:cNvPr id="152" name="テキスト ボックス 151"/>
        <xdr:cNvSpPr txBox="1"/>
      </xdr:nvSpPr>
      <xdr:spPr>
        <a:xfrm>
          <a:off x="3733800" y="1018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72934</xdr:rowOff>
    </xdr:from>
    <xdr:to>
      <xdr:col>4</xdr:col>
      <xdr:colOff>533400</xdr:colOff>
      <xdr:row>63</xdr:row>
      <xdr:rowOff>3084</xdr:rowOff>
    </xdr:to>
    <xdr:sp macro="" textlink="">
      <xdr:nvSpPr>
        <xdr:cNvPr id="153" name="円/楕円 152"/>
        <xdr:cNvSpPr/>
      </xdr:nvSpPr>
      <xdr:spPr>
        <a:xfrm>
          <a:off x="3175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13261</xdr:rowOff>
    </xdr:from>
    <xdr:ext cx="762000" cy="259045"/>
    <xdr:sp macro="" textlink="">
      <xdr:nvSpPr>
        <xdr:cNvPr id="154" name="テキスト ボックス 153"/>
        <xdr:cNvSpPr txBox="1"/>
      </xdr:nvSpPr>
      <xdr:spPr>
        <a:xfrm>
          <a:off x="2844800" y="1047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161653</xdr:rowOff>
    </xdr:from>
    <xdr:to>
      <xdr:col>3</xdr:col>
      <xdr:colOff>330200</xdr:colOff>
      <xdr:row>62</xdr:row>
      <xdr:rowOff>91803</xdr:rowOff>
    </xdr:to>
    <xdr:sp macro="" textlink="">
      <xdr:nvSpPr>
        <xdr:cNvPr id="155" name="円/楕円 154"/>
        <xdr:cNvSpPr/>
      </xdr:nvSpPr>
      <xdr:spPr>
        <a:xfrm>
          <a:off x="2286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101980</xdr:rowOff>
    </xdr:from>
    <xdr:ext cx="762000" cy="259045"/>
    <xdr:sp macro="" textlink="">
      <xdr:nvSpPr>
        <xdr:cNvPr id="156" name="テキスト ボックス 155"/>
        <xdr:cNvSpPr txBox="1"/>
      </xdr:nvSpPr>
      <xdr:spPr>
        <a:xfrm>
          <a:off x="1955800" y="1038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151312</xdr:rowOff>
    </xdr:from>
    <xdr:to>
      <xdr:col>2</xdr:col>
      <xdr:colOff>127000</xdr:colOff>
      <xdr:row>62</xdr:row>
      <xdr:rowOff>81462</xdr:rowOff>
    </xdr:to>
    <xdr:sp macro="" textlink="">
      <xdr:nvSpPr>
        <xdr:cNvPr id="157" name="円/楕円 156"/>
        <xdr:cNvSpPr/>
      </xdr:nvSpPr>
      <xdr:spPr>
        <a:xfrm>
          <a:off x="1397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91639</xdr:rowOff>
    </xdr:from>
    <xdr:ext cx="762000" cy="259045"/>
    <xdr:sp macro="" textlink="">
      <xdr:nvSpPr>
        <xdr:cNvPr id="158" name="テキスト ボックス 157"/>
        <xdr:cNvSpPr txBox="1"/>
      </xdr:nvSpPr>
      <xdr:spPr>
        <a:xfrm>
          <a:off x="1066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[529,690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の人口一人当たりの決算額が類似団体を上回っている主な要因は、人口に対して職員数が多いことによると考えられるが、人口減少に比例して事務量が減少するものではないためであり、今後は事務事業の見直しを実施し、減少した事務量に合わせて職員数の削減を実施する。</a:t>
          </a:r>
          <a:endParaRPr kumimoji="1" lang="en-US" altLang="ja-JP" sz="1300">
            <a:latin typeface="ＭＳ Ｐゴシック"/>
          </a:endParaRPr>
        </a:p>
        <a:p>
          <a:r>
            <a:rPr kumimoji="1" lang="ja-JP" altLang="en-US" sz="1300">
              <a:latin typeface="ＭＳ Ｐゴシック"/>
            </a:rPr>
            <a:t>　また、離島という地理的条件により、業務委託先となる業者が少なく、通常委託するような業務についても直営で行っている。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56978</xdr:rowOff>
    </xdr:from>
    <xdr:to>
      <xdr:col>7</xdr:col>
      <xdr:colOff>152400</xdr:colOff>
      <xdr:row>83</xdr:row>
      <xdr:rowOff>121503</xdr:rowOff>
    </xdr:to>
    <xdr:cxnSp macro="">
      <xdr:nvCxnSpPr>
        <xdr:cNvPr id="194" name="直線コネクタ 193"/>
        <xdr:cNvCxnSpPr/>
      </xdr:nvCxnSpPr>
      <xdr:spPr>
        <a:xfrm>
          <a:off x="4114800" y="14287328"/>
          <a:ext cx="838200" cy="6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11094</xdr:rowOff>
    </xdr:from>
    <xdr:to>
      <xdr:col>6</xdr:col>
      <xdr:colOff>0</xdr:colOff>
      <xdr:row>83</xdr:row>
      <xdr:rowOff>56978</xdr:rowOff>
    </xdr:to>
    <xdr:cxnSp macro="">
      <xdr:nvCxnSpPr>
        <xdr:cNvPr id="197" name="直線コネクタ 196"/>
        <xdr:cNvCxnSpPr/>
      </xdr:nvCxnSpPr>
      <xdr:spPr>
        <a:xfrm>
          <a:off x="3225800" y="14241444"/>
          <a:ext cx="889000" cy="4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168428</xdr:rowOff>
    </xdr:from>
    <xdr:to>
      <xdr:col>4</xdr:col>
      <xdr:colOff>482600</xdr:colOff>
      <xdr:row>83</xdr:row>
      <xdr:rowOff>11094</xdr:rowOff>
    </xdr:to>
    <xdr:cxnSp macro="">
      <xdr:nvCxnSpPr>
        <xdr:cNvPr id="200" name="直線コネクタ 199"/>
        <xdr:cNvCxnSpPr/>
      </xdr:nvCxnSpPr>
      <xdr:spPr>
        <a:xfrm>
          <a:off x="2336800" y="14227328"/>
          <a:ext cx="889000" cy="1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157404</xdr:rowOff>
    </xdr:from>
    <xdr:to>
      <xdr:col>3</xdr:col>
      <xdr:colOff>279400</xdr:colOff>
      <xdr:row>82</xdr:row>
      <xdr:rowOff>168428</xdr:rowOff>
    </xdr:to>
    <xdr:cxnSp macro="">
      <xdr:nvCxnSpPr>
        <xdr:cNvPr id="203" name="直線コネクタ 202"/>
        <xdr:cNvCxnSpPr/>
      </xdr:nvCxnSpPr>
      <xdr:spPr>
        <a:xfrm>
          <a:off x="1447800" y="14216304"/>
          <a:ext cx="889000" cy="1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70703</xdr:rowOff>
    </xdr:from>
    <xdr:to>
      <xdr:col>7</xdr:col>
      <xdr:colOff>203200</xdr:colOff>
      <xdr:row>84</xdr:row>
      <xdr:rowOff>853</xdr:rowOff>
    </xdr:to>
    <xdr:sp macro="" textlink="">
      <xdr:nvSpPr>
        <xdr:cNvPr id="213" name="円/楕円 212"/>
        <xdr:cNvSpPr/>
      </xdr:nvSpPr>
      <xdr:spPr>
        <a:xfrm>
          <a:off x="4902200" y="1430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42780</xdr:rowOff>
    </xdr:from>
    <xdr:ext cx="762000" cy="259045"/>
    <xdr:sp macro="" textlink="">
      <xdr:nvSpPr>
        <xdr:cNvPr id="214" name="人件費・物件費等の状況該当値テキスト"/>
        <xdr:cNvSpPr txBox="1"/>
      </xdr:nvSpPr>
      <xdr:spPr>
        <a:xfrm>
          <a:off x="5041900" y="1427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529,690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6178</xdr:rowOff>
    </xdr:from>
    <xdr:to>
      <xdr:col>6</xdr:col>
      <xdr:colOff>50800</xdr:colOff>
      <xdr:row>83</xdr:row>
      <xdr:rowOff>107778</xdr:rowOff>
    </xdr:to>
    <xdr:sp macro="" textlink="">
      <xdr:nvSpPr>
        <xdr:cNvPr id="215" name="円/楕円 214"/>
        <xdr:cNvSpPr/>
      </xdr:nvSpPr>
      <xdr:spPr>
        <a:xfrm>
          <a:off x="4064000" y="14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92555</xdr:rowOff>
    </xdr:from>
    <xdr:ext cx="736600" cy="259045"/>
    <xdr:sp macro="" textlink="">
      <xdr:nvSpPr>
        <xdr:cNvPr id="216" name="テキスト ボックス 215"/>
        <xdr:cNvSpPr txBox="1"/>
      </xdr:nvSpPr>
      <xdr:spPr>
        <a:xfrm>
          <a:off x="3733800" y="1432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473,535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131744</xdr:rowOff>
    </xdr:from>
    <xdr:to>
      <xdr:col>4</xdr:col>
      <xdr:colOff>533400</xdr:colOff>
      <xdr:row>83</xdr:row>
      <xdr:rowOff>61894</xdr:rowOff>
    </xdr:to>
    <xdr:sp macro="" textlink="">
      <xdr:nvSpPr>
        <xdr:cNvPr id="217" name="円/楕円 216"/>
        <xdr:cNvSpPr/>
      </xdr:nvSpPr>
      <xdr:spPr>
        <a:xfrm>
          <a:off x="3175000" y="1419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46671</xdr:rowOff>
    </xdr:from>
    <xdr:ext cx="762000" cy="259045"/>
    <xdr:sp macro="" textlink="">
      <xdr:nvSpPr>
        <xdr:cNvPr id="218" name="テキスト ボックス 217"/>
        <xdr:cNvSpPr txBox="1"/>
      </xdr:nvSpPr>
      <xdr:spPr>
        <a:xfrm>
          <a:off x="2844800" y="1427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433,602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117628</xdr:rowOff>
    </xdr:from>
    <xdr:to>
      <xdr:col>3</xdr:col>
      <xdr:colOff>330200</xdr:colOff>
      <xdr:row>83</xdr:row>
      <xdr:rowOff>47778</xdr:rowOff>
    </xdr:to>
    <xdr:sp macro="" textlink="">
      <xdr:nvSpPr>
        <xdr:cNvPr id="219" name="円/楕円 218"/>
        <xdr:cNvSpPr/>
      </xdr:nvSpPr>
      <xdr:spPr>
        <a:xfrm>
          <a:off x="2286000" y="1417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32555</xdr:rowOff>
    </xdr:from>
    <xdr:ext cx="762000" cy="259045"/>
    <xdr:sp macro="" textlink="">
      <xdr:nvSpPr>
        <xdr:cNvPr id="220" name="テキスト ボックス 219"/>
        <xdr:cNvSpPr txBox="1"/>
      </xdr:nvSpPr>
      <xdr:spPr>
        <a:xfrm>
          <a:off x="1955800" y="142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421,318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106604</xdr:rowOff>
    </xdr:from>
    <xdr:to>
      <xdr:col>2</xdr:col>
      <xdr:colOff>127000</xdr:colOff>
      <xdr:row>83</xdr:row>
      <xdr:rowOff>36754</xdr:rowOff>
    </xdr:to>
    <xdr:sp macro="" textlink="">
      <xdr:nvSpPr>
        <xdr:cNvPr id="221" name="円/楕円 220"/>
        <xdr:cNvSpPr/>
      </xdr:nvSpPr>
      <xdr:spPr>
        <a:xfrm>
          <a:off x="1397000" y="1416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21531</xdr:rowOff>
    </xdr:from>
    <xdr:ext cx="762000" cy="259045"/>
    <xdr:sp macro="" textlink="">
      <xdr:nvSpPr>
        <xdr:cNvPr id="222" name="テキスト ボックス 221"/>
        <xdr:cNvSpPr txBox="1"/>
      </xdr:nvSpPr>
      <xdr:spPr>
        <a:xfrm>
          <a:off x="1066800" y="1425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411,723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類似団体平均と比較して低水準であり、職員の退職・採用により今後も増減が見込まれるが、総じて低水準で推移すると思われる。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134302</xdr:rowOff>
    </xdr:from>
    <xdr:to>
      <xdr:col>24</xdr:col>
      <xdr:colOff>558800</xdr:colOff>
      <xdr:row>86</xdr:row>
      <xdr:rowOff>11113</xdr:rowOff>
    </xdr:to>
    <xdr:cxnSp macro="">
      <xdr:nvCxnSpPr>
        <xdr:cNvPr id="252" name="直線コネクタ 251"/>
        <xdr:cNvCxnSpPr/>
      </xdr:nvCxnSpPr>
      <xdr:spPr>
        <a:xfrm>
          <a:off x="16179800" y="14707552"/>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134302</xdr:rowOff>
    </xdr:from>
    <xdr:to>
      <xdr:col>23</xdr:col>
      <xdr:colOff>406400</xdr:colOff>
      <xdr:row>86</xdr:row>
      <xdr:rowOff>41275</xdr:rowOff>
    </xdr:to>
    <xdr:cxnSp macro="">
      <xdr:nvCxnSpPr>
        <xdr:cNvPr id="255" name="直線コネクタ 254"/>
        <xdr:cNvCxnSpPr/>
      </xdr:nvCxnSpPr>
      <xdr:spPr>
        <a:xfrm flipV="1">
          <a:off x="15290800" y="1470755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86</xdr:row>
      <xdr:rowOff>41275</xdr:rowOff>
    </xdr:to>
    <xdr:cxnSp macro="">
      <xdr:nvCxnSpPr>
        <xdr:cNvPr id="258" name="直線コネクタ 257"/>
        <xdr:cNvCxnSpPr/>
      </xdr:nvCxnSpPr>
      <xdr:spPr>
        <a:xfrm>
          <a:off x="14401800" y="14677389"/>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88</xdr:row>
      <xdr:rowOff>132714</xdr:rowOff>
    </xdr:to>
    <xdr:cxnSp macro="">
      <xdr:nvCxnSpPr>
        <xdr:cNvPr id="261" name="直線コネクタ 260"/>
        <xdr:cNvCxnSpPr/>
      </xdr:nvCxnSpPr>
      <xdr:spPr>
        <a:xfrm flipV="1">
          <a:off x="13512800" y="14677389"/>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131763</xdr:rowOff>
    </xdr:from>
    <xdr:to>
      <xdr:col>24</xdr:col>
      <xdr:colOff>609600</xdr:colOff>
      <xdr:row>86</xdr:row>
      <xdr:rowOff>61913</xdr:rowOff>
    </xdr:to>
    <xdr:sp macro="" textlink="">
      <xdr:nvSpPr>
        <xdr:cNvPr id="271" name="円/楕円 270"/>
        <xdr:cNvSpPr/>
      </xdr:nvSpPr>
      <xdr:spPr>
        <a:xfrm>
          <a:off x="169672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148290</xdr:rowOff>
    </xdr:from>
    <xdr:ext cx="762000" cy="259045"/>
    <xdr:sp macro="" textlink="">
      <xdr:nvSpPr>
        <xdr:cNvPr id="272" name="給与水準   （国との比較）該当値テキスト"/>
        <xdr:cNvSpPr txBox="1"/>
      </xdr:nvSpPr>
      <xdr:spPr>
        <a:xfrm>
          <a:off x="171069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83502</xdr:rowOff>
    </xdr:from>
    <xdr:to>
      <xdr:col>23</xdr:col>
      <xdr:colOff>457200</xdr:colOff>
      <xdr:row>86</xdr:row>
      <xdr:rowOff>13652</xdr:rowOff>
    </xdr:to>
    <xdr:sp macro="" textlink="">
      <xdr:nvSpPr>
        <xdr:cNvPr id="273" name="円/楕円 272"/>
        <xdr:cNvSpPr/>
      </xdr:nvSpPr>
      <xdr:spPr>
        <a:xfrm>
          <a:off x="16129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23829</xdr:rowOff>
    </xdr:from>
    <xdr:ext cx="736600" cy="259045"/>
    <xdr:sp macro="" textlink="">
      <xdr:nvSpPr>
        <xdr:cNvPr id="274" name="テキスト ボックス 273"/>
        <xdr:cNvSpPr txBox="1"/>
      </xdr:nvSpPr>
      <xdr:spPr>
        <a:xfrm>
          <a:off x="15798800" y="14425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161925</xdr:rowOff>
    </xdr:from>
    <xdr:to>
      <xdr:col>22</xdr:col>
      <xdr:colOff>254000</xdr:colOff>
      <xdr:row>86</xdr:row>
      <xdr:rowOff>92075</xdr:rowOff>
    </xdr:to>
    <xdr:sp macro="" textlink="">
      <xdr:nvSpPr>
        <xdr:cNvPr id="275" name="円/楕円 274"/>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102252</xdr:rowOff>
    </xdr:from>
    <xdr:ext cx="762000" cy="259045"/>
    <xdr:sp macro="" textlink="">
      <xdr:nvSpPr>
        <xdr:cNvPr id="276" name="テキスト ボックス 275"/>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53339</xdr:rowOff>
    </xdr:from>
    <xdr:to>
      <xdr:col>21</xdr:col>
      <xdr:colOff>50800</xdr:colOff>
      <xdr:row>85</xdr:row>
      <xdr:rowOff>154939</xdr:rowOff>
    </xdr:to>
    <xdr:sp macro="" textlink="">
      <xdr:nvSpPr>
        <xdr:cNvPr id="277" name="円/楕円 276"/>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165116</xdr:rowOff>
    </xdr:from>
    <xdr:ext cx="762000" cy="259045"/>
    <xdr:sp macro="" textlink="">
      <xdr:nvSpPr>
        <xdr:cNvPr id="278" name="テキスト ボックス 277"/>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81914</xdr:rowOff>
    </xdr:from>
    <xdr:to>
      <xdr:col>19</xdr:col>
      <xdr:colOff>533400</xdr:colOff>
      <xdr:row>89</xdr:row>
      <xdr:rowOff>12064</xdr:rowOff>
    </xdr:to>
    <xdr:sp macro="" textlink="">
      <xdr:nvSpPr>
        <xdr:cNvPr id="279" name="円/楕円 278"/>
        <xdr:cNvSpPr/>
      </xdr:nvSpPr>
      <xdr:spPr>
        <a:xfrm>
          <a:off x="13462000" y="151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22241</xdr:rowOff>
    </xdr:from>
    <xdr:ext cx="762000" cy="259045"/>
    <xdr:sp macro="" textlink="">
      <xdr:nvSpPr>
        <xdr:cNvPr id="280" name="テキスト ボックス 279"/>
        <xdr:cNvSpPr txBox="1"/>
      </xdr:nvSpPr>
      <xdr:spPr>
        <a:xfrm>
          <a:off x="13131800" y="1493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人口の減少のスピードに対して、事務事業の見直しが追いついていないため、類似他団体の平均を上回っている。</a:t>
          </a:r>
          <a:endParaRPr kumimoji="1" lang="en-US" altLang="ja-JP" sz="1300">
            <a:latin typeface="ＭＳ Ｐゴシック"/>
          </a:endParaRPr>
        </a:p>
        <a:p>
          <a:r>
            <a:rPr kumimoji="1" lang="ja-JP" altLang="en-US" sz="1300">
              <a:latin typeface="ＭＳ Ｐゴシック"/>
            </a:rPr>
            <a:t>　また、離島という地理的条件により、業務委託先となる業者が少なく、通常委託するような業務についても直営で行っている。</a:t>
          </a:r>
          <a:endParaRPr kumimoji="1" lang="en-US" altLang="ja-JP" sz="1300">
            <a:latin typeface="ＭＳ Ｐゴシック"/>
          </a:endParaRPr>
        </a:p>
        <a:p>
          <a:r>
            <a:rPr kumimoji="1" lang="ja-JP" altLang="en-US" sz="1300">
              <a:latin typeface="ＭＳ Ｐゴシック"/>
            </a:rPr>
            <a:t>　優先度の低い事務事業については、廃止・縮小するなどして、職員数の抑制に努める。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97295</xdr:rowOff>
    </xdr:from>
    <xdr:to>
      <xdr:col>24</xdr:col>
      <xdr:colOff>558800</xdr:colOff>
      <xdr:row>62</xdr:row>
      <xdr:rowOff>138075</xdr:rowOff>
    </xdr:to>
    <xdr:cxnSp macro="">
      <xdr:nvCxnSpPr>
        <xdr:cNvPr id="312" name="直線コネクタ 311"/>
        <xdr:cNvCxnSpPr/>
      </xdr:nvCxnSpPr>
      <xdr:spPr>
        <a:xfrm>
          <a:off x="16179800" y="10727195"/>
          <a:ext cx="838200" cy="4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3"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88608</xdr:rowOff>
    </xdr:from>
    <xdr:to>
      <xdr:col>23</xdr:col>
      <xdr:colOff>406400</xdr:colOff>
      <xdr:row>62</xdr:row>
      <xdr:rowOff>97295</xdr:rowOff>
    </xdr:to>
    <xdr:cxnSp macro="">
      <xdr:nvCxnSpPr>
        <xdr:cNvPr id="315" name="直線コネクタ 314"/>
        <xdr:cNvCxnSpPr/>
      </xdr:nvCxnSpPr>
      <xdr:spPr>
        <a:xfrm>
          <a:off x="15290800" y="1071850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7" name="テキスト ボックス 316"/>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73406</xdr:rowOff>
    </xdr:from>
    <xdr:to>
      <xdr:col>22</xdr:col>
      <xdr:colOff>203200</xdr:colOff>
      <xdr:row>62</xdr:row>
      <xdr:rowOff>88608</xdr:rowOff>
    </xdr:to>
    <xdr:cxnSp macro="">
      <xdr:nvCxnSpPr>
        <xdr:cNvPr id="318" name="直線コネクタ 317"/>
        <xdr:cNvCxnSpPr/>
      </xdr:nvCxnSpPr>
      <xdr:spPr>
        <a:xfrm>
          <a:off x="14401800" y="10703306"/>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0" name="テキスト ボックス 319"/>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73406</xdr:rowOff>
    </xdr:from>
    <xdr:to>
      <xdr:col>21</xdr:col>
      <xdr:colOff>0</xdr:colOff>
      <xdr:row>62</xdr:row>
      <xdr:rowOff>78715</xdr:rowOff>
    </xdr:to>
    <xdr:cxnSp macro="">
      <xdr:nvCxnSpPr>
        <xdr:cNvPr id="321" name="直線コネクタ 320"/>
        <xdr:cNvCxnSpPr/>
      </xdr:nvCxnSpPr>
      <xdr:spPr>
        <a:xfrm flipV="1">
          <a:off x="13512800" y="10703306"/>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3" name="テキスト ボックス 322"/>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5" name="テキスト ボックス 324"/>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87275</xdr:rowOff>
    </xdr:from>
    <xdr:to>
      <xdr:col>24</xdr:col>
      <xdr:colOff>609600</xdr:colOff>
      <xdr:row>63</xdr:row>
      <xdr:rowOff>17425</xdr:rowOff>
    </xdr:to>
    <xdr:sp macro="" textlink="">
      <xdr:nvSpPr>
        <xdr:cNvPr id="331" name="円/楕円 330"/>
        <xdr:cNvSpPr/>
      </xdr:nvSpPr>
      <xdr:spPr>
        <a:xfrm>
          <a:off x="16967200" y="107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59352</xdr:rowOff>
    </xdr:from>
    <xdr:ext cx="762000" cy="259045"/>
    <xdr:sp macro="" textlink="">
      <xdr:nvSpPr>
        <xdr:cNvPr id="332" name="定員管理の状況該当値テキスト"/>
        <xdr:cNvSpPr txBox="1"/>
      </xdr:nvSpPr>
      <xdr:spPr>
        <a:xfrm>
          <a:off x="17106900" y="106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46495</xdr:rowOff>
    </xdr:from>
    <xdr:to>
      <xdr:col>23</xdr:col>
      <xdr:colOff>457200</xdr:colOff>
      <xdr:row>62</xdr:row>
      <xdr:rowOff>148095</xdr:rowOff>
    </xdr:to>
    <xdr:sp macro="" textlink="">
      <xdr:nvSpPr>
        <xdr:cNvPr id="333" name="円/楕円 332"/>
        <xdr:cNvSpPr/>
      </xdr:nvSpPr>
      <xdr:spPr>
        <a:xfrm>
          <a:off x="16129000" y="1067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132872</xdr:rowOff>
    </xdr:from>
    <xdr:ext cx="736600" cy="259045"/>
    <xdr:sp macro="" textlink="">
      <xdr:nvSpPr>
        <xdr:cNvPr id="334" name="テキスト ボックス 333"/>
        <xdr:cNvSpPr txBox="1"/>
      </xdr:nvSpPr>
      <xdr:spPr>
        <a:xfrm>
          <a:off x="15798800" y="1076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37808</xdr:rowOff>
    </xdr:from>
    <xdr:to>
      <xdr:col>22</xdr:col>
      <xdr:colOff>254000</xdr:colOff>
      <xdr:row>62</xdr:row>
      <xdr:rowOff>139408</xdr:rowOff>
    </xdr:to>
    <xdr:sp macro="" textlink="">
      <xdr:nvSpPr>
        <xdr:cNvPr id="335" name="円/楕円 334"/>
        <xdr:cNvSpPr/>
      </xdr:nvSpPr>
      <xdr:spPr>
        <a:xfrm>
          <a:off x="15240000" y="1066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124185</xdr:rowOff>
    </xdr:from>
    <xdr:ext cx="762000" cy="259045"/>
    <xdr:sp macro="" textlink="">
      <xdr:nvSpPr>
        <xdr:cNvPr id="336" name="テキスト ボックス 335"/>
        <xdr:cNvSpPr txBox="1"/>
      </xdr:nvSpPr>
      <xdr:spPr>
        <a:xfrm>
          <a:off x="14909800" y="1075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22606</xdr:rowOff>
    </xdr:from>
    <xdr:to>
      <xdr:col>21</xdr:col>
      <xdr:colOff>50800</xdr:colOff>
      <xdr:row>62</xdr:row>
      <xdr:rowOff>124206</xdr:rowOff>
    </xdr:to>
    <xdr:sp macro="" textlink="">
      <xdr:nvSpPr>
        <xdr:cNvPr id="337" name="円/楕円 336"/>
        <xdr:cNvSpPr/>
      </xdr:nvSpPr>
      <xdr:spPr>
        <a:xfrm>
          <a:off x="14351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108983</xdr:rowOff>
    </xdr:from>
    <xdr:ext cx="762000" cy="259045"/>
    <xdr:sp macro="" textlink="">
      <xdr:nvSpPr>
        <xdr:cNvPr id="338" name="テキスト ボックス 337"/>
        <xdr:cNvSpPr txBox="1"/>
      </xdr:nvSpPr>
      <xdr:spPr>
        <a:xfrm>
          <a:off x="14020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27915</xdr:rowOff>
    </xdr:from>
    <xdr:to>
      <xdr:col>19</xdr:col>
      <xdr:colOff>533400</xdr:colOff>
      <xdr:row>62</xdr:row>
      <xdr:rowOff>129515</xdr:rowOff>
    </xdr:to>
    <xdr:sp macro="" textlink="">
      <xdr:nvSpPr>
        <xdr:cNvPr id="339" name="円/楕円 338"/>
        <xdr:cNvSpPr/>
      </xdr:nvSpPr>
      <xdr:spPr>
        <a:xfrm>
          <a:off x="13462000" y="1065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114292</xdr:rowOff>
    </xdr:from>
    <xdr:ext cx="762000" cy="259045"/>
    <xdr:sp macro="" textlink="">
      <xdr:nvSpPr>
        <xdr:cNvPr id="340" name="テキスト ボックス 339"/>
        <xdr:cNvSpPr txBox="1"/>
      </xdr:nvSpPr>
      <xdr:spPr>
        <a:xfrm>
          <a:off x="13131800" y="1074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過去の大型事業による地方債の償還終了により、比率は減少を続けているが、</a:t>
          </a:r>
          <a:r>
            <a:rPr kumimoji="1" lang="en-US" altLang="ja-JP" sz="1300">
              <a:latin typeface="ＭＳ Ｐゴシック"/>
            </a:rPr>
            <a:t>H27</a:t>
          </a:r>
          <a:r>
            <a:rPr kumimoji="1" lang="ja-JP" altLang="en-US" sz="1300">
              <a:latin typeface="ＭＳ Ｐゴシック"/>
            </a:rPr>
            <a:t>・</a:t>
          </a:r>
          <a:r>
            <a:rPr kumimoji="1" lang="en-US" altLang="ja-JP" sz="1300">
              <a:latin typeface="ＭＳ Ｐゴシック"/>
            </a:rPr>
            <a:t>H28</a:t>
          </a:r>
          <a:r>
            <a:rPr kumimoji="1" lang="ja-JP" altLang="en-US" sz="1300">
              <a:latin typeface="ＭＳ Ｐゴシック"/>
            </a:rPr>
            <a:t>年度に実施した大型建設事業の地方債元金償還が開始される</a:t>
          </a:r>
          <a:r>
            <a:rPr kumimoji="1" lang="en-US" altLang="ja-JP" sz="1300">
              <a:latin typeface="ＭＳ Ｐゴシック"/>
            </a:rPr>
            <a:t>H31</a:t>
          </a:r>
          <a:r>
            <a:rPr kumimoji="1" lang="ja-JP" altLang="en-US" sz="1300">
              <a:latin typeface="ＭＳ Ｐゴシック"/>
            </a:rPr>
            <a:t>年度からは増加に転じる見込みである。</a:t>
          </a:r>
          <a:endParaRPr kumimoji="1" lang="en-US" altLang="ja-JP" sz="1300">
            <a:latin typeface="ＭＳ Ｐゴシック"/>
          </a:endParaRPr>
        </a:p>
        <a:p>
          <a:r>
            <a:rPr kumimoji="1" lang="ja-JP" altLang="en-US" sz="1300">
              <a:latin typeface="ＭＳ Ｐゴシック"/>
            </a:rPr>
            <a:t>　計画的に事業を実施し、実質公債費比率の減少に努める。</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117094</xdr:rowOff>
    </xdr:from>
    <xdr:to>
      <xdr:col>24</xdr:col>
      <xdr:colOff>558800</xdr:colOff>
      <xdr:row>43</xdr:row>
      <xdr:rowOff>66294</xdr:rowOff>
    </xdr:to>
    <xdr:cxnSp macro="">
      <xdr:nvCxnSpPr>
        <xdr:cNvPr id="371" name="直線コネクタ 370"/>
        <xdr:cNvCxnSpPr/>
      </xdr:nvCxnSpPr>
      <xdr:spPr>
        <a:xfrm flipV="1">
          <a:off x="16179800" y="731799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2"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66294</xdr:rowOff>
    </xdr:from>
    <xdr:to>
      <xdr:col>23</xdr:col>
      <xdr:colOff>406400</xdr:colOff>
      <xdr:row>44</xdr:row>
      <xdr:rowOff>5842</xdr:rowOff>
    </xdr:to>
    <xdr:cxnSp macro="">
      <xdr:nvCxnSpPr>
        <xdr:cNvPr id="374" name="直線コネクタ 373"/>
        <xdr:cNvCxnSpPr/>
      </xdr:nvCxnSpPr>
      <xdr:spPr>
        <a:xfrm flipV="1">
          <a:off x="15290800" y="743864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6" name="テキスト ボックス 375"/>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5842</xdr:rowOff>
    </xdr:from>
    <xdr:to>
      <xdr:col>22</xdr:col>
      <xdr:colOff>203200</xdr:colOff>
      <xdr:row>44</xdr:row>
      <xdr:rowOff>73406</xdr:rowOff>
    </xdr:to>
    <xdr:cxnSp macro="">
      <xdr:nvCxnSpPr>
        <xdr:cNvPr id="377" name="直線コネクタ 376"/>
        <xdr:cNvCxnSpPr/>
      </xdr:nvCxnSpPr>
      <xdr:spPr>
        <a:xfrm flipV="1">
          <a:off x="14401800" y="754964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79" name="テキスト ボックス 378"/>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73406</xdr:rowOff>
    </xdr:from>
    <xdr:to>
      <xdr:col>21</xdr:col>
      <xdr:colOff>0</xdr:colOff>
      <xdr:row>44</xdr:row>
      <xdr:rowOff>97536</xdr:rowOff>
    </xdr:to>
    <xdr:cxnSp macro="">
      <xdr:nvCxnSpPr>
        <xdr:cNvPr id="380" name="直線コネクタ 379"/>
        <xdr:cNvCxnSpPr/>
      </xdr:nvCxnSpPr>
      <xdr:spPr>
        <a:xfrm flipV="1">
          <a:off x="13512800" y="76172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2" name="テキスト ボックス 381"/>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4" name="テキスト ボックス 383"/>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66294</xdr:rowOff>
    </xdr:from>
    <xdr:to>
      <xdr:col>24</xdr:col>
      <xdr:colOff>609600</xdr:colOff>
      <xdr:row>42</xdr:row>
      <xdr:rowOff>167894</xdr:rowOff>
    </xdr:to>
    <xdr:sp macro="" textlink="">
      <xdr:nvSpPr>
        <xdr:cNvPr id="390" name="円/楕円 389"/>
        <xdr:cNvSpPr/>
      </xdr:nvSpPr>
      <xdr:spPr>
        <a:xfrm>
          <a:off x="169672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38371</xdr:rowOff>
    </xdr:from>
    <xdr:ext cx="762000" cy="259045"/>
    <xdr:sp macro="" textlink="">
      <xdr:nvSpPr>
        <xdr:cNvPr id="391" name="公債費負担の状況該当値テキスト"/>
        <xdr:cNvSpPr txBox="1"/>
      </xdr:nvSpPr>
      <xdr:spPr>
        <a:xfrm>
          <a:off x="17106900" y="723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15494</xdr:rowOff>
    </xdr:from>
    <xdr:to>
      <xdr:col>23</xdr:col>
      <xdr:colOff>457200</xdr:colOff>
      <xdr:row>43</xdr:row>
      <xdr:rowOff>117094</xdr:rowOff>
    </xdr:to>
    <xdr:sp macro="" textlink="">
      <xdr:nvSpPr>
        <xdr:cNvPr id="392" name="円/楕円 391"/>
        <xdr:cNvSpPr/>
      </xdr:nvSpPr>
      <xdr:spPr>
        <a:xfrm>
          <a:off x="16129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101871</xdr:rowOff>
    </xdr:from>
    <xdr:ext cx="736600" cy="259045"/>
    <xdr:sp macro="" textlink="">
      <xdr:nvSpPr>
        <xdr:cNvPr id="393" name="テキスト ボックス 392"/>
        <xdr:cNvSpPr txBox="1"/>
      </xdr:nvSpPr>
      <xdr:spPr>
        <a:xfrm>
          <a:off x="15798800" y="747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126492</xdr:rowOff>
    </xdr:from>
    <xdr:to>
      <xdr:col>22</xdr:col>
      <xdr:colOff>254000</xdr:colOff>
      <xdr:row>44</xdr:row>
      <xdr:rowOff>56642</xdr:rowOff>
    </xdr:to>
    <xdr:sp macro="" textlink="">
      <xdr:nvSpPr>
        <xdr:cNvPr id="394" name="円/楕円 393"/>
        <xdr:cNvSpPr/>
      </xdr:nvSpPr>
      <xdr:spPr>
        <a:xfrm>
          <a:off x="15240000" y="74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41419</xdr:rowOff>
    </xdr:from>
    <xdr:ext cx="762000" cy="259045"/>
    <xdr:sp macro="" textlink="">
      <xdr:nvSpPr>
        <xdr:cNvPr id="395" name="テキスト ボックス 394"/>
        <xdr:cNvSpPr txBox="1"/>
      </xdr:nvSpPr>
      <xdr:spPr>
        <a:xfrm>
          <a:off x="14909800" y="758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22606</xdr:rowOff>
    </xdr:from>
    <xdr:to>
      <xdr:col>21</xdr:col>
      <xdr:colOff>50800</xdr:colOff>
      <xdr:row>44</xdr:row>
      <xdr:rowOff>124206</xdr:rowOff>
    </xdr:to>
    <xdr:sp macro="" textlink="">
      <xdr:nvSpPr>
        <xdr:cNvPr id="396" name="円/楕円 395"/>
        <xdr:cNvSpPr/>
      </xdr:nvSpPr>
      <xdr:spPr>
        <a:xfrm>
          <a:off x="14351000" y="756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108983</xdr:rowOff>
    </xdr:from>
    <xdr:ext cx="762000" cy="259045"/>
    <xdr:sp macro="" textlink="">
      <xdr:nvSpPr>
        <xdr:cNvPr id="397" name="テキスト ボックス 396"/>
        <xdr:cNvSpPr txBox="1"/>
      </xdr:nvSpPr>
      <xdr:spPr>
        <a:xfrm>
          <a:off x="14020800" y="765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46736</xdr:rowOff>
    </xdr:from>
    <xdr:to>
      <xdr:col>19</xdr:col>
      <xdr:colOff>533400</xdr:colOff>
      <xdr:row>44</xdr:row>
      <xdr:rowOff>148336</xdr:rowOff>
    </xdr:to>
    <xdr:sp macro="" textlink="">
      <xdr:nvSpPr>
        <xdr:cNvPr id="398" name="円/楕円 397"/>
        <xdr:cNvSpPr/>
      </xdr:nvSpPr>
      <xdr:spPr>
        <a:xfrm>
          <a:off x="13462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133113</xdr:rowOff>
    </xdr:from>
    <xdr:ext cx="762000" cy="259045"/>
    <xdr:sp macro="" textlink="">
      <xdr:nvSpPr>
        <xdr:cNvPr id="399" name="テキスト ボックス 398"/>
        <xdr:cNvSpPr txBox="1"/>
      </xdr:nvSpPr>
      <xdr:spPr>
        <a:xfrm>
          <a:off x="13131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将来負担比率が類似他団体と比べ高い値となっている主な要因は、充当可能基金残高が極めて少額であるためである。充当可能基金を計画的に積立て、将来負担比率の減少に努める。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138158</xdr:rowOff>
    </xdr:from>
    <xdr:to>
      <xdr:col>24</xdr:col>
      <xdr:colOff>558800</xdr:colOff>
      <xdr:row>23</xdr:row>
      <xdr:rowOff>29664</xdr:rowOff>
    </xdr:to>
    <xdr:cxnSp macro="">
      <xdr:nvCxnSpPr>
        <xdr:cNvPr id="435" name="直線コネクタ 434"/>
        <xdr:cNvCxnSpPr/>
      </xdr:nvCxnSpPr>
      <xdr:spPr>
        <a:xfrm>
          <a:off x="16179800" y="3738608"/>
          <a:ext cx="8382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6"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7" name="フローチャート : 判断 43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138158</xdr:rowOff>
    </xdr:from>
    <xdr:to>
      <xdr:col>23</xdr:col>
      <xdr:colOff>406400</xdr:colOff>
      <xdr:row>23</xdr:row>
      <xdr:rowOff>74476</xdr:rowOff>
    </xdr:to>
    <xdr:cxnSp macro="">
      <xdr:nvCxnSpPr>
        <xdr:cNvPr id="438" name="直線コネクタ 437"/>
        <xdr:cNvCxnSpPr/>
      </xdr:nvCxnSpPr>
      <xdr:spPr>
        <a:xfrm flipV="1">
          <a:off x="15290800" y="3738608"/>
          <a:ext cx="889000" cy="27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23</xdr:row>
      <xdr:rowOff>50347</xdr:rowOff>
    </xdr:from>
    <xdr:to>
      <xdr:col>22</xdr:col>
      <xdr:colOff>203200</xdr:colOff>
      <xdr:row>23</xdr:row>
      <xdr:rowOff>74476</xdr:rowOff>
    </xdr:to>
    <xdr:cxnSp macro="">
      <xdr:nvCxnSpPr>
        <xdr:cNvPr id="441" name="直線コネクタ 440"/>
        <xdr:cNvCxnSpPr/>
      </xdr:nvCxnSpPr>
      <xdr:spPr>
        <a:xfrm>
          <a:off x="14401800" y="399369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2" name="フローチャート :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163195</xdr:rowOff>
    </xdr:from>
    <xdr:to>
      <xdr:col>21</xdr:col>
      <xdr:colOff>0</xdr:colOff>
      <xdr:row>23</xdr:row>
      <xdr:rowOff>50347</xdr:rowOff>
    </xdr:to>
    <xdr:cxnSp macro="">
      <xdr:nvCxnSpPr>
        <xdr:cNvPr id="444" name="直線コネクタ 443"/>
        <xdr:cNvCxnSpPr/>
      </xdr:nvCxnSpPr>
      <xdr:spPr>
        <a:xfrm>
          <a:off x="13512800" y="3935095"/>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45" name="フローチャート :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7" name="フローチャート :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22</xdr:row>
      <xdr:rowOff>150314</xdr:rowOff>
    </xdr:from>
    <xdr:to>
      <xdr:col>24</xdr:col>
      <xdr:colOff>609600</xdr:colOff>
      <xdr:row>23</xdr:row>
      <xdr:rowOff>80464</xdr:rowOff>
    </xdr:to>
    <xdr:sp macro="" textlink="">
      <xdr:nvSpPr>
        <xdr:cNvPr id="454" name="円/楕円 453"/>
        <xdr:cNvSpPr/>
      </xdr:nvSpPr>
      <xdr:spPr>
        <a:xfrm>
          <a:off x="16967200" y="392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22</xdr:row>
      <xdr:rowOff>46191</xdr:rowOff>
    </xdr:from>
    <xdr:ext cx="762000" cy="259045"/>
    <xdr:sp macro="" textlink="">
      <xdr:nvSpPr>
        <xdr:cNvPr id="455" name="将来負担の状況該当値テキスト"/>
        <xdr:cNvSpPr txBox="1"/>
      </xdr:nvSpPr>
      <xdr:spPr>
        <a:xfrm>
          <a:off x="17106900" y="381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87358</xdr:rowOff>
    </xdr:from>
    <xdr:to>
      <xdr:col>23</xdr:col>
      <xdr:colOff>457200</xdr:colOff>
      <xdr:row>22</xdr:row>
      <xdr:rowOff>17508</xdr:rowOff>
    </xdr:to>
    <xdr:sp macro="" textlink="">
      <xdr:nvSpPr>
        <xdr:cNvPr id="456" name="円/楕円 455"/>
        <xdr:cNvSpPr/>
      </xdr:nvSpPr>
      <xdr:spPr>
        <a:xfrm>
          <a:off x="16129000" y="36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2285</xdr:rowOff>
    </xdr:from>
    <xdr:ext cx="736600" cy="259045"/>
    <xdr:sp macro="" textlink="">
      <xdr:nvSpPr>
        <xdr:cNvPr id="457" name="テキスト ボックス 456"/>
        <xdr:cNvSpPr txBox="1"/>
      </xdr:nvSpPr>
      <xdr:spPr>
        <a:xfrm>
          <a:off x="15798800" y="3774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22</xdr:col>
      <xdr:colOff>152400</xdr:colOff>
      <xdr:row>23</xdr:row>
      <xdr:rowOff>23676</xdr:rowOff>
    </xdr:from>
    <xdr:to>
      <xdr:col>22</xdr:col>
      <xdr:colOff>254000</xdr:colOff>
      <xdr:row>23</xdr:row>
      <xdr:rowOff>125276</xdr:rowOff>
    </xdr:to>
    <xdr:sp macro="" textlink="">
      <xdr:nvSpPr>
        <xdr:cNvPr id="458" name="円/楕円 457"/>
        <xdr:cNvSpPr/>
      </xdr:nvSpPr>
      <xdr:spPr>
        <a:xfrm>
          <a:off x="15240000" y="396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23</xdr:row>
      <xdr:rowOff>110053</xdr:rowOff>
    </xdr:from>
    <xdr:ext cx="762000" cy="259045"/>
    <xdr:sp macro="" textlink="">
      <xdr:nvSpPr>
        <xdr:cNvPr id="459" name="テキスト ボックス 458"/>
        <xdr:cNvSpPr txBox="1"/>
      </xdr:nvSpPr>
      <xdr:spPr>
        <a:xfrm>
          <a:off x="14909800" y="405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170997</xdr:rowOff>
    </xdr:from>
    <xdr:to>
      <xdr:col>21</xdr:col>
      <xdr:colOff>50800</xdr:colOff>
      <xdr:row>23</xdr:row>
      <xdr:rowOff>101147</xdr:rowOff>
    </xdr:to>
    <xdr:sp macro="" textlink="">
      <xdr:nvSpPr>
        <xdr:cNvPr id="460" name="円/楕円 459"/>
        <xdr:cNvSpPr/>
      </xdr:nvSpPr>
      <xdr:spPr>
        <a:xfrm>
          <a:off x="14351000" y="394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23</xdr:row>
      <xdr:rowOff>85924</xdr:rowOff>
    </xdr:from>
    <xdr:ext cx="762000" cy="259045"/>
    <xdr:sp macro="" textlink="">
      <xdr:nvSpPr>
        <xdr:cNvPr id="461" name="テキスト ボックス 460"/>
        <xdr:cNvSpPr txBox="1"/>
      </xdr:nvSpPr>
      <xdr:spPr>
        <a:xfrm>
          <a:off x="14020800" y="402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112395</xdr:rowOff>
    </xdr:from>
    <xdr:to>
      <xdr:col>19</xdr:col>
      <xdr:colOff>533400</xdr:colOff>
      <xdr:row>23</xdr:row>
      <xdr:rowOff>42545</xdr:rowOff>
    </xdr:to>
    <xdr:sp macro="" textlink="">
      <xdr:nvSpPr>
        <xdr:cNvPr id="462" name="円/楕円 461"/>
        <xdr:cNvSpPr/>
      </xdr:nvSpPr>
      <xdr:spPr>
        <a:xfrm>
          <a:off x="13462000" y="38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27322</xdr:rowOff>
    </xdr:from>
    <xdr:ext cx="762000" cy="259045"/>
    <xdr:sp macro="" textlink="">
      <xdr:nvSpPr>
        <xdr:cNvPr id="463" name="テキスト ボックス 462"/>
        <xdr:cNvSpPr txBox="1"/>
      </xdr:nvSpPr>
      <xdr:spPr>
        <a:xfrm>
          <a:off x="13131800" y="397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北海道利尻町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2,147
2,146
76.51
4,760,589
4,668,403
88,958
2,141,274
4,762,317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96.3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類似団体平均と比較すると、経常収支比率の人件費分は若干低くなっているが、病院業務・学校給食業務・ごみ処理業務等を一部事務組合で行っているためである。</a:t>
          </a:r>
          <a:endParaRPr kumimoji="1" lang="en-US" altLang="ja-JP" sz="1300">
            <a:latin typeface="ＭＳ Ｐゴシック"/>
          </a:endParaRPr>
        </a:p>
        <a:p>
          <a:r>
            <a:rPr kumimoji="1" lang="ja-JP" altLang="en-US" sz="1300">
              <a:latin typeface="ＭＳ Ｐゴシック"/>
            </a:rPr>
            <a:t>　今後より一層の人件費抑制を図る必要がある。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21844</xdr:rowOff>
    </xdr:from>
    <xdr:to>
      <xdr:col>7</xdr:col>
      <xdr:colOff>15875</xdr:colOff>
      <xdr:row>36</xdr:row>
      <xdr:rowOff>35560</xdr:rowOff>
    </xdr:to>
    <xdr:cxnSp macro="">
      <xdr:nvCxnSpPr>
        <xdr:cNvPr id="64" name="直線コネクタ 63"/>
        <xdr:cNvCxnSpPr/>
      </xdr:nvCxnSpPr>
      <xdr:spPr>
        <a:xfrm>
          <a:off x="3987800" y="61940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21844</xdr:rowOff>
    </xdr:from>
    <xdr:to>
      <xdr:col>5</xdr:col>
      <xdr:colOff>549275</xdr:colOff>
      <xdr:row>36</xdr:row>
      <xdr:rowOff>99568</xdr:rowOff>
    </xdr:to>
    <xdr:cxnSp macro="">
      <xdr:nvCxnSpPr>
        <xdr:cNvPr id="67" name="直線コネクタ 66"/>
        <xdr:cNvCxnSpPr/>
      </xdr:nvCxnSpPr>
      <xdr:spPr>
        <a:xfrm flipV="1">
          <a:off x="3098800" y="61940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99568</xdr:rowOff>
    </xdr:from>
    <xdr:to>
      <xdr:col>4</xdr:col>
      <xdr:colOff>346075</xdr:colOff>
      <xdr:row>36</xdr:row>
      <xdr:rowOff>99568</xdr:rowOff>
    </xdr:to>
    <xdr:cxnSp macro="">
      <xdr:nvCxnSpPr>
        <xdr:cNvPr id="70" name="直線コネクタ 69"/>
        <xdr:cNvCxnSpPr/>
      </xdr:nvCxnSpPr>
      <xdr:spPr>
        <a:xfrm>
          <a:off x="2209800" y="6271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99568</xdr:rowOff>
    </xdr:from>
    <xdr:to>
      <xdr:col>3</xdr:col>
      <xdr:colOff>142875</xdr:colOff>
      <xdr:row>36</xdr:row>
      <xdr:rowOff>122428</xdr:rowOff>
    </xdr:to>
    <xdr:cxnSp macro="">
      <xdr:nvCxnSpPr>
        <xdr:cNvPr id="73" name="直線コネクタ 72"/>
        <xdr:cNvCxnSpPr/>
      </xdr:nvCxnSpPr>
      <xdr:spPr>
        <a:xfrm flipV="1">
          <a:off x="1320800" y="6271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83" name="円/楕円 82"/>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1287</xdr:rowOff>
    </xdr:from>
    <xdr:ext cx="762000" cy="259045"/>
    <xdr:sp macro="" textlink="">
      <xdr:nvSpPr>
        <xdr:cNvPr id="84"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142494</xdr:rowOff>
    </xdr:from>
    <xdr:to>
      <xdr:col>5</xdr:col>
      <xdr:colOff>600075</xdr:colOff>
      <xdr:row>36</xdr:row>
      <xdr:rowOff>72644</xdr:rowOff>
    </xdr:to>
    <xdr:sp macro="" textlink="">
      <xdr:nvSpPr>
        <xdr:cNvPr id="85" name="円/楕円 84"/>
        <xdr:cNvSpPr/>
      </xdr:nvSpPr>
      <xdr:spPr>
        <a:xfrm>
          <a:off x="3937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82821</xdr:rowOff>
    </xdr:from>
    <xdr:ext cx="736600" cy="259045"/>
    <xdr:sp macro="" textlink="">
      <xdr:nvSpPr>
        <xdr:cNvPr id="86" name="テキスト ボックス 85"/>
        <xdr:cNvSpPr txBox="1"/>
      </xdr:nvSpPr>
      <xdr:spPr>
        <a:xfrm>
          <a:off x="3606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48768</xdr:rowOff>
    </xdr:from>
    <xdr:to>
      <xdr:col>4</xdr:col>
      <xdr:colOff>396875</xdr:colOff>
      <xdr:row>36</xdr:row>
      <xdr:rowOff>150368</xdr:rowOff>
    </xdr:to>
    <xdr:sp macro="" textlink="">
      <xdr:nvSpPr>
        <xdr:cNvPr id="87" name="円/楕円 86"/>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160545</xdr:rowOff>
    </xdr:from>
    <xdr:ext cx="762000" cy="259045"/>
    <xdr:sp macro="" textlink="">
      <xdr:nvSpPr>
        <xdr:cNvPr id="88" name="テキスト ボックス 87"/>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48768</xdr:rowOff>
    </xdr:from>
    <xdr:to>
      <xdr:col>3</xdr:col>
      <xdr:colOff>193675</xdr:colOff>
      <xdr:row>36</xdr:row>
      <xdr:rowOff>150368</xdr:rowOff>
    </xdr:to>
    <xdr:sp macro="" textlink="">
      <xdr:nvSpPr>
        <xdr:cNvPr id="89" name="円/楕円 88"/>
        <xdr:cNvSpPr/>
      </xdr:nvSpPr>
      <xdr:spPr>
        <a:xfrm>
          <a:off x="2159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160545</xdr:rowOff>
    </xdr:from>
    <xdr:ext cx="762000" cy="259045"/>
    <xdr:sp macro="" textlink="">
      <xdr:nvSpPr>
        <xdr:cNvPr id="90" name="テキスト ボックス 89"/>
        <xdr:cNvSpPr txBox="1"/>
      </xdr:nvSpPr>
      <xdr:spPr>
        <a:xfrm>
          <a:off x="1828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71628</xdr:rowOff>
    </xdr:from>
    <xdr:to>
      <xdr:col>1</xdr:col>
      <xdr:colOff>676275</xdr:colOff>
      <xdr:row>37</xdr:row>
      <xdr:rowOff>1778</xdr:rowOff>
    </xdr:to>
    <xdr:sp macro="" textlink="">
      <xdr:nvSpPr>
        <xdr:cNvPr id="91" name="円/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物件費に係る経常収支比率は、他団体と比較して若干下回っているが、今後も一層の経費節減を図り比率の減少に努める。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100330</xdr:rowOff>
    </xdr:from>
    <xdr:to>
      <xdr:col>24</xdr:col>
      <xdr:colOff>31750</xdr:colOff>
      <xdr:row>16</xdr:row>
      <xdr:rowOff>119380</xdr:rowOff>
    </xdr:to>
    <xdr:cxnSp macro="">
      <xdr:nvCxnSpPr>
        <xdr:cNvPr id="125" name="直線コネクタ 124"/>
        <xdr:cNvCxnSpPr/>
      </xdr:nvCxnSpPr>
      <xdr:spPr>
        <a:xfrm>
          <a:off x="15671800" y="26720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100330</xdr:rowOff>
    </xdr:from>
    <xdr:to>
      <xdr:col>22</xdr:col>
      <xdr:colOff>565150</xdr:colOff>
      <xdr:row>16</xdr:row>
      <xdr:rowOff>73660</xdr:rowOff>
    </xdr:to>
    <xdr:cxnSp macro="">
      <xdr:nvCxnSpPr>
        <xdr:cNvPr id="128" name="直線コネクタ 127"/>
        <xdr:cNvCxnSpPr/>
      </xdr:nvCxnSpPr>
      <xdr:spPr>
        <a:xfrm flipV="1">
          <a:off x="14782800" y="26720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54610</xdr:rowOff>
    </xdr:from>
    <xdr:to>
      <xdr:col>21</xdr:col>
      <xdr:colOff>361950</xdr:colOff>
      <xdr:row>16</xdr:row>
      <xdr:rowOff>73660</xdr:rowOff>
    </xdr:to>
    <xdr:cxnSp macro="">
      <xdr:nvCxnSpPr>
        <xdr:cNvPr id="131" name="直線コネクタ 130"/>
        <xdr:cNvCxnSpPr/>
      </xdr:nvCxnSpPr>
      <xdr:spPr>
        <a:xfrm>
          <a:off x="13893800" y="26263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157480</xdr:rowOff>
    </xdr:from>
    <xdr:to>
      <xdr:col>20</xdr:col>
      <xdr:colOff>158750</xdr:colOff>
      <xdr:row>15</xdr:row>
      <xdr:rowOff>54610</xdr:rowOff>
    </xdr:to>
    <xdr:cxnSp macro="">
      <xdr:nvCxnSpPr>
        <xdr:cNvPr id="134" name="直線コネクタ 133"/>
        <xdr:cNvCxnSpPr/>
      </xdr:nvCxnSpPr>
      <xdr:spPr>
        <a:xfrm>
          <a:off x="13004800" y="2557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68580</xdr:rowOff>
    </xdr:from>
    <xdr:to>
      <xdr:col>24</xdr:col>
      <xdr:colOff>82550</xdr:colOff>
      <xdr:row>16</xdr:row>
      <xdr:rowOff>170180</xdr:rowOff>
    </xdr:to>
    <xdr:sp macro="" textlink="">
      <xdr:nvSpPr>
        <xdr:cNvPr id="144" name="円/楕円 143"/>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85107</xdr:rowOff>
    </xdr:from>
    <xdr:ext cx="762000" cy="259045"/>
    <xdr:sp macro="" textlink="">
      <xdr:nvSpPr>
        <xdr:cNvPr id="145" name="物件費該当値テキスト"/>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49530</xdr:rowOff>
    </xdr:from>
    <xdr:to>
      <xdr:col>22</xdr:col>
      <xdr:colOff>615950</xdr:colOff>
      <xdr:row>15</xdr:row>
      <xdr:rowOff>151130</xdr:rowOff>
    </xdr:to>
    <xdr:sp macro="" textlink="">
      <xdr:nvSpPr>
        <xdr:cNvPr id="146" name="円/楕円 145"/>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161307</xdr:rowOff>
    </xdr:from>
    <xdr:ext cx="736600" cy="259045"/>
    <xdr:sp macro="" textlink="">
      <xdr:nvSpPr>
        <xdr:cNvPr id="147" name="テキスト ボックス 146"/>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22860</xdr:rowOff>
    </xdr:from>
    <xdr:to>
      <xdr:col>21</xdr:col>
      <xdr:colOff>412750</xdr:colOff>
      <xdr:row>16</xdr:row>
      <xdr:rowOff>124460</xdr:rowOff>
    </xdr:to>
    <xdr:sp macro="" textlink="">
      <xdr:nvSpPr>
        <xdr:cNvPr id="148" name="円/楕円 147"/>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49" name="テキスト ボックス 148"/>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3810</xdr:rowOff>
    </xdr:from>
    <xdr:to>
      <xdr:col>20</xdr:col>
      <xdr:colOff>209550</xdr:colOff>
      <xdr:row>15</xdr:row>
      <xdr:rowOff>105410</xdr:rowOff>
    </xdr:to>
    <xdr:sp macro="" textlink="">
      <xdr:nvSpPr>
        <xdr:cNvPr id="150" name="円/楕円 149"/>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51" name="テキスト ボックス 150"/>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106680</xdr:rowOff>
    </xdr:from>
    <xdr:to>
      <xdr:col>19</xdr:col>
      <xdr:colOff>6350</xdr:colOff>
      <xdr:row>15</xdr:row>
      <xdr:rowOff>36830</xdr:rowOff>
    </xdr:to>
    <xdr:sp macro="" textlink="">
      <xdr:nvSpPr>
        <xdr:cNvPr id="152" name="円/楕円 151"/>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47007</xdr:rowOff>
    </xdr:from>
    <xdr:ext cx="762000" cy="259045"/>
    <xdr:sp macro="" textlink="">
      <xdr:nvSpPr>
        <xdr:cNvPr id="153" name="テキスト ボックス 152"/>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扶助費に係る経常収支比率が類似団体を下回っている主な要因は、少子化に伴い児童福祉費が減少していることにある。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102507</xdr:rowOff>
    </xdr:to>
    <xdr:cxnSp macro="">
      <xdr:nvCxnSpPr>
        <xdr:cNvPr id="187" name="直線コネクタ 186"/>
        <xdr:cNvCxnSpPr/>
      </xdr:nvCxnSpPr>
      <xdr:spPr>
        <a:xfrm>
          <a:off x="3987800" y="9156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102507</xdr:rowOff>
    </xdr:to>
    <xdr:cxnSp macro="">
      <xdr:nvCxnSpPr>
        <xdr:cNvPr id="190" name="直線コネクタ 189"/>
        <xdr:cNvCxnSpPr/>
      </xdr:nvCxnSpPr>
      <xdr:spPr>
        <a:xfrm flipV="1">
          <a:off x="3098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53</xdr:row>
      <xdr:rowOff>135165</xdr:rowOff>
    </xdr:to>
    <xdr:cxnSp macro="">
      <xdr:nvCxnSpPr>
        <xdr:cNvPr id="193" name="直線コネクタ 192"/>
        <xdr:cNvCxnSpPr/>
      </xdr:nvCxnSpPr>
      <xdr:spPr>
        <a:xfrm flipV="1">
          <a:off x="2209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118835</xdr:rowOff>
    </xdr:from>
    <xdr:to>
      <xdr:col>3</xdr:col>
      <xdr:colOff>142875</xdr:colOff>
      <xdr:row>53</xdr:row>
      <xdr:rowOff>135165</xdr:rowOff>
    </xdr:to>
    <xdr:cxnSp macro="">
      <xdr:nvCxnSpPr>
        <xdr:cNvPr id="196" name="直線コネクタ 195"/>
        <xdr:cNvCxnSpPr/>
      </xdr:nvCxnSpPr>
      <xdr:spPr>
        <a:xfrm>
          <a:off x="1320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51707</xdr:rowOff>
    </xdr:from>
    <xdr:to>
      <xdr:col>7</xdr:col>
      <xdr:colOff>66675</xdr:colOff>
      <xdr:row>53</xdr:row>
      <xdr:rowOff>153307</xdr:rowOff>
    </xdr:to>
    <xdr:sp macro="" textlink="">
      <xdr:nvSpPr>
        <xdr:cNvPr id="206" name="円/楕円 205"/>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131734</xdr:rowOff>
    </xdr:from>
    <xdr:ext cx="762000" cy="259045"/>
    <xdr:sp macro="" textlink="">
      <xdr:nvSpPr>
        <xdr:cNvPr id="207" name="扶助費該当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8" name="円/楕円 207"/>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09" name="テキスト ボックス 208"/>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10" name="円/楕円 209"/>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11" name="テキスト ボックス 210"/>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2" name="円/楕円 211"/>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3" name="テキスト ボックス 212"/>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68035</xdr:rowOff>
    </xdr:from>
    <xdr:to>
      <xdr:col>1</xdr:col>
      <xdr:colOff>676275</xdr:colOff>
      <xdr:row>53</xdr:row>
      <xdr:rowOff>169635</xdr:rowOff>
    </xdr:to>
    <xdr:sp macro="" textlink="">
      <xdr:nvSpPr>
        <xdr:cNvPr id="214" name="円/楕円 213"/>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8362</xdr:rowOff>
    </xdr:from>
    <xdr:ext cx="762000" cy="259045"/>
    <xdr:sp macro="" textlink="">
      <xdr:nvSpPr>
        <xdr:cNvPr id="215" name="テキスト ボックス 214"/>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その他に係る経常収支比率について、特別会計への繰出金の増減により大きく増減するが、繰出金は増加傾向であるため、経費節減や料金改定を検討し、比率の抑制を図る。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108712</xdr:rowOff>
    </xdr:from>
    <xdr:to>
      <xdr:col>24</xdr:col>
      <xdr:colOff>31750</xdr:colOff>
      <xdr:row>55</xdr:row>
      <xdr:rowOff>5842</xdr:rowOff>
    </xdr:to>
    <xdr:cxnSp macro="">
      <xdr:nvCxnSpPr>
        <xdr:cNvPr id="245" name="直線コネクタ 244"/>
        <xdr:cNvCxnSpPr/>
      </xdr:nvCxnSpPr>
      <xdr:spPr>
        <a:xfrm>
          <a:off x="15671800" y="936701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99568</xdr:rowOff>
    </xdr:from>
    <xdr:to>
      <xdr:col>22</xdr:col>
      <xdr:colOff>565150</xdr:colOff>
      <xdr:row>54</xdr:row>
      <xdr:rowOff>108712</xdr:rowOff>
    </xdr:to>
    <xdr:cxnSp macro="">
      <xdr:nvCxnSpPr>
        <xdr:cNvPr id="248" name="直線コネクタ 247"/>
        <xdr:cNvCxnSpPr/>
      </xdr:nvCxnSpPr>
      <xdr:spPr>
        <a:xfrm>
          <a:off x="14782800" y="9357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99568</xdr:rowOff>
    </xdr:from>
    <xdr:to>
      <xdr:col>21</xdr:col>
      <xdr:colOff>361950</xdr:colOff>
      <xdr:row>54</xdr:row>
      <xdr:rowOff>127000</xdr:rowOff>
    </xdr:to>
    <xdr:cxnSp macro="">
      <xdr:nvCxnSpPr>
        <xdr:cNvPr id="251" name="直線コネクタ 250"/>
        <xdr:cNvCxnSpPr/>
      </xdr:nvCxnSpPr>
      <xdr:spPr>
        <a:xfrm flipV="1">
          <a:off x="13893800" y="9357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81280</xdr:rowOff>
    </xdr:from>
    <xdr:to>
      <xdr:col>20</xdr:col>
      <xdr:colOff>158750</xdr:colOff>
      <xdr:row>54</xdr:row>
      <xdr:rowOff>127000</xdr:rowOff>
    </xdr:to>
    <xdr:cxnSp macro="">
      <xdr:nvCxnSpPr>
        <xdr:cNvPr id="254" name="直線コネクタ 253"/>
        <xdr:cNvCxnSpPr/>
      </xdr:nvCxnSpPr>
      <xdr:spPr>
        <a:xfrm>
          <a:off x="13004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126492</xdr:rowOff>
    </xdr:from>
    <xdr:to>
      <xdr:col>24</xdr:col>
      <xdr:colOff>82550</xdr:colOff>
      <xdr:row>55</xdr:row>
      <xdr:rowOff>56642</xdr:rowOff>
    </xdr:to>
    <xdr:sp macro="" textlink="">
      <xdr:nvSpPr>
        <xdr:cNvPr id="264" name="円/楕円 263"/>
        <xdr:cNvSpPr/>
      </xdr:nvSpPr>
      <xdr:spPr>
        <a:xfrm>
          <a:off x="16459200" y="93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143019</xdr:rowOff>
    </xdr:from>
    <xdr:ext cx="762000" cy="259045"/>
    <xdr:sp macro="" textlink="">
      <xdr:nvSpPr>
        <xdr:cNvPr id="265" name="その他該当値テキスト"/>
        <xdr:cNvSpPr txBox="1"/>
      </xdr:nvSpPr>
      <xdr:spPr>
        <a:xfrm>
          <a:off x="16598900" y="922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57912</xdr:rowOff>
    </xdr:from>
    <xdr:to>
      <xdr:col>22</xdr:col>
      <xdr:colOff>615950</xdr:colOff>
      <xdr:row>54</xdr:row>
      <xdr:rowOff>159512</xdr:rowOff>
    </xdr:to>
    <xdr:sp macro="" textlink="">
      <xdr:nvSpPr>
        <xdr:cNvPr id="266" name="円/楕円 265"/>
        <xdr:cNvSpPr/>
      </xdr:nvSpPr>
      <xdr:spPr>
        <a:xfrm>
          <a:off x="15621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169689</xdr:rowOff>
    </xdr:from>
    <xdr:ext cx="736600" cy="259045"/>
    <xdr:sp macro="" textlink="">
      <xdr:nvSpPr>
        <xdr:cNvPr id="267" name="テキスト ボックス 266"/>
        <xdr:cNvSpPr txBox="1"/>
      </xdr:nvSpPr>
      <xdr:spPr>
        <a:xfrm>
          <a:off x="15290800" y="908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48768</xdr:rowOff>
    </xdr:from>
    <xdr:to>
      <xdr:col>21</xdr:col>
      <xdr:colOff>412750</xdr:colOff>
      <xdr:row>54</xdr:row>
      <xdr:rowOff>150368</xdr:rowOff>
    </xdr:to>
    <xdr:sp macro="" textlink="">
      <xdr:nvSpPr>
        <xdr:cNvPr id="268" name="円/楕円 267"/>
        <xdr:cNvSpPr/>
      </xdr:nvSpPr>
      <xdr:spPr>
        <a:xfrm>
          <a:off x="14732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160545</xdr:rowOff>
    </xdr:from>
    <xdr:ext cx="762000" cy="259045"/>
    <xdr:sp macro="" textlink="">
      <xdr:nvSpPr>
        <xdr:cNvPr id="269" name="テキスト ボックス 268"/>
        <xdr:cNvSpPr txBox="1"/>
      </xdr:nvSpPr>
      <xdr:spPr>
        <a:xfrm>
          <a:off x="14401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76200</xdr:rowOff>
    </xdr:from>
    <xdr:to>
      <xdr:col>20</xdr:col>
      <xdr:colOff>209550</xdr:colOff>
      <xdr:row>55</xdr:row>
      <xdr:rowOff>6350</xdr:rowOff>
    </xdr:to>
    <xdr:sp macro="" textlink="">
      <xdr:nvSpPr>
        <xdr:cNvPr id="270" name="円/楕円 269"/>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16527</xdr:rowOff>
    </xdr:from>
    <xdr:ext cx="762000" cy="259045"/>
    <xdr:sp macro="" textlink="">
      <xdr:nvSpPr>
        <xdr:cNvPr id="271" name="テキスト ボックス 270"/>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30480</xdr:rowOff>
    </xdr:from>
    <xdr:to>
      <xdr:col>19</xdr:col>
      <xdr:colOff>6350</xdr:colOff>
      <xdr:row>54</xdr:row>
      <xdr:rowOff>132080</xdr:rowOff>
    </xdr:to>
    <xdr:sp macro="" textlink="">
      <xdr:nvSpPr>
        <xdr:cNvPr id="272" name="円/楕円 271"/>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142257</xdr:rowOff>
    </xdr:from>
    <xdr:ext cx="762000" cy="259045"/>
    <xdr:sp macro="" textlink="">
      <xdr:nvSpPr>
        <xdr:cNvPr id="273" name="テキスト ボックス 272"/>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一部事務組合に対する負担金が比率の増減に大きく影響しており、特に病院組合に対する負担金が多額であるため、病院事業の経営の効率化と収益性を高め、負担金の抑制を図る。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108712</xdr:rowOff>
    </xdr:from>
    <xdr:to>
      <xdr:col>24</xdr:col>
      <xdr:colOff>31750</xdr:colOff>
      <xdr:row>34</xdr:row>
      <xdr:rowOff>136144</xdr:rowOff>
    </xdr:to>
    <xdr:cxnSp macro="">
      <xdr:nvCxnSpPr>
        <xdr:cNvPr id="303" name="直線コネクタ 302"/>
        <xdr:cNvCxnSpPr/>
      </xdr:nvCxnSpPr>
      <xdr:spPr>
        <a:xfrm>
          <a:off x="15671800" y="59380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104140</xdr:rowOff>
    </xdr:from>
    <xdr:to>
      <xdr:col>22</xdr:col>
      <xdr:colOff>565150</xdr:colOff>
      <xdr:row>34</xdr:row>
      <xdr:rowOff>108712</xdr:rowOff>
    </xdr:to>
    <xdr:cxnSp macro="">
      <xdr:nvCxnSpPr>
        <xdr:cNvPr id="306" name="直線コネクタ 305"/>
        <xdr:cNvCxnSpPr/>
      </xdr:nvCxnSpPr>
      <xdr:spPr>
        <a:xfrm>
          <a:off x="14782800" y="59334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85852</xdr:rowOff>
    </xdr:from>
    <xdr:to>
      <xdr:col>21</xdr:col>
      <xdr:colOff>361950</xdr:colOff>
      <xdr:row>34</xdr:row>
      <xdr:rowOff>104140</xdr:rowOff>
    </xdr:to>
    <xdr:cxnSp macro="">
      <xdr:nvCxnSpPr>
        <xdr:cNvPr id="309" name="直線コネクタ 308"/>
        <xdr:cNvCxnSpPr/>
      </xdr:nvCxnSpPr>
      <xdr:spPr>
        <a:xfrm>
          <a:off x="13893800" y="59151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72136</xdr:rowOff>
    </xdr:from>
    <xdr:to>
      <xdr:col>20</xdr:col>
      <xdr:colOff>158750</xdr:colOff>
      <xdr:row>34</xdr:row>
      <xdr:rowOff>85852</xdr:rowOff>
    </xdr:to>
    <xdr:cxnSp macro="">
      <xdr:nvCxnSpPr>
        <xdr:cNvPr id="312" name="直線コネクタ 311"/>
        <xdr:cNvCxnSpPr/>
      </xdr:nvCxnSpPr>
      <xdr:spPr>
        <a:xfrm>
          <a:off x="13004800" y="59014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85344</xdr:rowOff>
    </xdr:from>
    <xdr:to>
      <xdr:col>24</xdr:col>
      <xdr:colOff>82550</xdr:colOff>
      <xdr:row>35</xdr:row>
      <xdr:rowOff>15494</xdr:rowOff>
    </xdr:to>
    <xdr:sp macro="" textlink="">
      <xdr:nvSpPr>
        <xdr:cNvPr id="322" name="円/楕円 321"/>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101871</xdr:rowOff>
    </xdr:from>
    <xdr:ext cx="762000" cy="259045"/>
    <xdr:sp macro="" textlink="">
      <xdr:nvSpPr>
        <xdr:cNvPr id="323" name="補助費等該当値テキスト"/>
        <xdr:cNvSpPr txBox="1"/>
      </xdr:nvSpPr>
      <xdr:spPr>
        <a:xfrm>
          <a:off x="16598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57912</xdr:rowOff>
    </xdr:from>
    <xdr:to>
      <xdr:col>22</xdr:col>
      <xdr:colOff>615950</xdr:colOff>
      <xdr:row>34</xdr:row>
      <xdr:rowOff>159512</xdr:rowOff>
    </xdr:to>
    <xdr:sp macro="" textlink="">
      <xdr:nvSpPr>
        <xdr:cNvPr id="324" name="円/楕円 323"/>
        <xdr:cNvSpPr/>
      </xdr:nvSpPr>
      <xdr:spPr>
        <a:xfrm>
          <a:off x="15621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169689</xdr:rowOff>
    </xdr:from>
    <xdr:ext cx="736600" cy="259045"/>
    <xdr:sp macro="" textlink="">
      <xdr:nvSpPr>
        <xdr:cNvPr id="325" name="テキスト ボックス 324"/>
        <xdr:cNvSpPr txBox="1"/>
      </xdr:nvSpPr>
      <xdr:spPr>
        <a:xfrm>
          <a:off x="15290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53340</xdr:rowOff>
    </xdr:from>
    <xdr:to>
      <xdr:col>21</xdr:col>
      <xdr:colOff>412750</xdr:colOff>
      <xdr:row>34</xdr:row>
      <xdr:rowOff>154940</xdr:rowOff>
    </xdr:to>
    <xdr:sp macro="" textlink="">
      <xdr:nvSpPr>
        <xdr:cNvPr id="326" name="円/楕円 325"/>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165117</xdr:rowOff>
    </xdr:from>
    <xdr:ext cx="762000" cy="259045"/>
    <xdr:sp macro="" textlink="">
      <xdr:nvSpPr>
        <xdr:cNvPr id="327" name="テキスト ボックス 326"/>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35052</xdr:rowOff>
    </xdr:from>
    <xdr:to>
      <xdr:col>20</xdr:col>
      <xdr:colOff>209550</xdr:colOff>
      <xdr:row>34</xdr:row>
      <xdr:rowOff>136652</xdr:rowOff>
    </xdr:to>
    <xdr:sp macro="" textlink="">
      <xdr:nvSpPr>
        <xdr:cNvPr id="328" name="円/楕円 327"/>
        <xdr:cNvSpPr/>
      </xdr:nvSpPr>
      <xdr:spPr>
        <a:xfrm>
          <a:off x="13843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146829</xdr:rowOff>
    </xdr:from>
    <xdr:ext cx="762000" cy="259045"/>
    <xdr:sp macro="" textlink="">
      <xdr:nvSpPr>
        <xdr:cNvPr id="329" name="テキスト ボックス 328"/>
        <xdr:cNvSpPr txBox="1"/>
      </xdr:nvSpPr>
      <xdr:spPr>
        <a:xfrm>
          <a:off x="13512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21336</xdr:rowOff>
    </xdr:from>
    <xdr:to>
      <xdr:col>19</xdr:col>
      <xdr:colOff>6350</xdr:colOff>
      <xdr:row>34</xdr:row>
      <xdr:rowOff>122936</xdr:rowOff>
    </xdr:to>
    <xdr:sp macro="" textlink="">
      <xdr:nvSpPr>
        <xdr:cNvPr id="330" name="円/楕円 329"/>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133113</xdr:rowOff>
    </xdr:from>
    <xdr:ext cx="762000" cy="259045"/>
    <xdr:sp macro="" textlink="">
      <xdr:nvSpPr>
        <xdr:cNvPr id="331" name="テキスト ボックス 330"/>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過去に実施した大型事業の元利償還金が多額となっており、経常収支比率の公債費分が高くなっている。</a:t>
          </a:r>
          <a:endParaRPr kumimoji="1" lang="en-US" altLang="ja-JP" sz="1300">
            <a:latin typeface="ＭＳ Ｐゴシック"/>
          </a:endParaRPr>
        </a:p>
        <a:p>
          <a:r>
            <a:rPr kumimoji="1" lang="ja-JP" altLang="en-US" sz="1300">
              <a:latin typeface="ＭＳ Ｐゴシック"/>
            </a:rPr>
            <a:t>　年々比率は減少していたが、今後は大型建設事業に係る地方債の元金償還が始まるので、上昇が見込まれる。</a:t>
          </a:r>
          <a:endParaRPr kumimoji="1" lang="en-US" altLang="ja-JP" sz="1300">
            <a:latin typeface="ＭＳ Ｐゴシック"/>
          </a:endParaRPr>
        </a:p>
        <a:p>
          <a:r>
            <a:rPr kumimoji="1" lang="ja-JP" altLang="en-US" sz="1300">
              <a:latin typeface="ＭＳ Ｐゴシック"/>
            </a:rPr>
            <a:t>　計画的な事業執行を実施し、比率の抑制に努める。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78</xdr:row>
      <xdr:rowOff>69850</xdr:rowOff>
    </xdr:to>
    <xdr:cxnSp macro="">
      <xdr:nvCxnSpPr>
        <xdr:cNvPr id="363" name="直線コネクタ 362"/>
        <xdr:cNvCxnSpPr/>
      </xdr:nvCxnSpPr>
      <xdr:spPr>
        <a:xfrm flipV="1">
          <a:off x="3987800" y="1336293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69850</xdr:rowOff>
    </xdr:from>
    <xdr:to>
      <xdr:col>5</xdr:col>
      <xdr:colOff>549275</xdr:colOff>
      <xdr:row>79</xdr:row>
      <xdr:rowOff>77470</xdr:rowOff>
    </xdr:to>
    <xdr:cxnSp macro="">
      <xdr:nvCxnSpPr>
        <xdr:cNvPr id="366" name="直線コネクタ 365"/>
        <xdr:cNvCxnSpPr/>
      </xdr:nvCxnSpPr>
      <xdr:spPr>
        <a:xfrm flipV="1">
          <a:off x="3098800" y="1344295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66039</xdr:rowOff>
    </xdr:from>
    <xdr:to>
      <xdr:col>4</xdr:col>
      <xdr:colOff>346075</xdr:colOff>
      <xdr:row>79</xdr:row>
      <xdr:rowOff>77470</xdr:rowOff>
    </xdr:to>
    <xdr:cxnSp macro="">
      <xdr:nvCxnSpPr>
        <xdr:cNvPr id="369" name="直線コネクタ 368"/>
        <xdr:cNvCxnSpPr/>
      </xdr:nvCxnSpPr>
      <xdr:spPr>
        <a:xfrm>
          <a:off x="2209800" y="136105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66039</xdr:rowOff>
    </xdr:from>
    <xdr:to>
      <xdr:col>3</xdr:col>
      <xdr:colOff>142875</xdr:colOff>
      <xdr:row>79</xdr:row>
      <xdr:rowOff>123189</xdr:rowOff>
    </xdr:to>
    <xdr:cxnSp macro="">
      <xdr:nvCxnSpPr>
        <xdr:cNvPr id="372" name="直線コネクタ 371"/>
        <xdr:cNvCxnSpPr/>
      </xdr:nvCxnSpPr>
      <xdr:spPr>
        <a:xfrm flipV="1">
          <a:off x="1320800" y="136105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82" name="円/楕円 381"/>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82566</xdr:rowOff>
    </xdr:from>
    <xdr:ext cx="762000" cy="259045"/>
    <xdr:sp macro="" textlink="">
      <xdr:nvSpPr>
        <xdr:cNvPr id="383"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19050</xdr:rowOff>
    </xdr:from>
    <xdr:to>
      <xdr:col>5</xdr:col>
      <xdr:colOff>600075</xdr:colOff>
      <xdr:row>78</xdr:row>
      <xdr:rowOff>120650</xdr:rowOff>
    </xdr:to>
    <xdr:sp macro="" textlink="">
      <xdr:nvSpPr>
        <xdr:cNvPr id="384" name="円/楕円 383"/>
        <xdr:cNvSpPr/>
      </xdr:nvSpPr>
      <xdr:spPr>
        <a:xfrm>
          <a:off x="3937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105427</xdr:rowOff>
    </xdr:from>
    <xdr:ext cx="736600" cy="259045"/>
    <xdr:sp macro="" textlink="">
      <xdr:nvSpPr>
        <xdr:cNvPr id="385" name="テキスト ボックス 384"/>
        <xdr:cNvSpPr txBox="1"/>
      </xdr:nvSpPr>
      <xdr:spPr>
        <a:xfrm>
          <a:off x="3606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26670</xdr:rowOff>
    </xdr:from>
    <xdr:to>
      <xdr:col>4</xdr:col>
      <xdr:colOff>396875</xdr:colOff>
      <xdr:row>79</xdr:row>
      <xdr:rowOff>128270</xdr:rowOff>
    </xdr:to>
    <xdr:sp macro="" textlink="">
      <xdr:nvSpPr>
        <xdr:cNvPr id="386" name="円/楕円 385"/>
        <xdr:cNvSpPr/>
      </xdr:nvSpPr>
      <xdr:spPr>
        <a:xfrm>
          <a:off x="3048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113047</xdr:rowOff>
    </xdr:from>
    <xdr:ext cx="762000" cy="259045"/>
    <xdr:sp macro="" textlink="">
      <xdr:nvSpPr>
        <xdr:cNvPr id="387" name="テキスト ボックス 386"/>
        <xdr:cNvSpPr txBox="1"/>
      </xdr:nvSpPr>
      <xdr:spPr>
        <a:xfrm>
          <a:off x="2717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15239</xdr:rowOff>
    </xdr:from>
    <xdr:to>
      <xdr:col>3</xdr:col>
      <xdr:colOff>193675</xdr:colOff>
      <xdr:row>79</xdr:row>
      <xdr:rowOff>116839</xdr:rowOff>
    </xdr:to>
    <xdr:sp macro="" textlink="">
      <xdr:nvSpPr>
        <xdr:cNvPr id="388" name="円/楕円 387"/>
        <xdr:cNvSpPr/>
      </xdr:nvSpPr>
      <xdr:spPr>
        <a:xfrm>
          <a:off x="2159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101616</xdr:rowOff>
    </xdr:from>
    <xdr:ext cx="762000" cy="259045"/>
    <xdr:sp macro="" textlink="">
      <xdr:nvSpPr>
        <xdr:cNvPr id="389" name="テキスト ボックス 388"/>
        <xdr:cNvSpPr txBox="1"/>
      </xdr:nvSpPr>
      <xdr:spPr>
        <a:xfrm>
          <a:off x="1828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72389</xdr:rowOff>
    </xdr:from>
    <xdr:to>
      <xdr:col>1</xdr:col>
      <xdr:colOff>676275</xdr:colOff>
      <xdr:row>80</xdr:row>
      <xdr:rowOff>2539</xdr:rowOff>
    </xdr:to>
    <xdr:sp macro="" textlink="">
      <xdr:nvSpPr>
        <xdr:cNvPr id="390" name="円/楕円 389"/>
        <xdr:cNvSpPr/>
      </xdr:nvSpPr>
      <xdr:spPr>
        <a:xfrm>
          <a:off x="1270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158766</xdr:rowOff>
    </xdr:from>
    <xdr:ext cx="762000" cy="259045"/>
    <xdr:sp macro="" textlink="">
      <xdr:nvSpPr>
        <xdr:cNvPr id="391" name="テキスト ボックス 390"/>
        <xdr:cNvSpPr txBox="1"/>
      </xdr:nvSpPr>
      <xdr:spPr>
        <a:xfrm>
          <a:off x="939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公債費以外に係る経常収支比率は他団体の平均を下回っているが、公債費が他団体と比べ多額であることによるものである。</a:t>
          </a:r>
          <a:endParaRPr kumimoji="1" lang="en-US" altLang="ja-JP" sz="1300">
            <a:latin typeface="ＭＳ Ｐゴシック"/>
          </a:endParaRPr>
        </a:p>
        <a:p>
          <a:r>
            <a:rPr kumimoji="1" lang="ja-JP" altLang="en-US" sz="1300">
              <a:latin typeface="ＭＳ Ｐゴシック"/>
            </a:rPr>
            <a:t>　建設事業の精査・抑制・繰り延べなど実施し、地方債の発行の抑制を図る。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72</xdr:row>
      <xdr:rowOff>146594</xdr:rowOff>
    </xdr:from>
    <xdr:to>
      <xdr:col>24</xdr:col>
      <xdr:colOff>31750</xdr:colOff>
      <xdr:row>73</xdr:row>
      <xdr:rowOff>141696</xdr:rowOff>
    </xdr:to>
    <xdr:cxnSp macro="">
      <xdr:nvCxnSpPr>
        <xdr:cNvPr id="426" name="直線コネクタ 425"/>
        <xdr:cNvCxnSpPr/>
      </xdr:nvCxnSpPr>
      <xdr:spPr>
        <a:xfrm>
          <a:off x="15671800" y="12490994"/>
          <a:ext cx="8382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72</xdr:row>
      <xdr:rowOff>146594</xdr:rowOff>
    </xdr:from>
    <xdr:to>
      <xdr:col>22</xdr:col>
      <xdr:colOff>565150</xdr:colOff>
      <xdr:row>73</xdr:row>
      <xdr:rowOff>89444</xdr:rowOff>
    </xdr:to>
    <xdr:cxnSp macro="">
      <xdr:nvCxnSpPr>
        <xdr:cNvPr id="429" name="直線コネクタ 428"/>
        <xdr:cNvCxnSpPr/>
      </xdr:nvCxnSpPr>
      <xdr:spPr>
        <a:xfrm flipV="1">
          <a:off x="14782800" y="1249099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20865</xdr:rowOff>
    </xdr:from>
    <xdr:to>
      <xdr:col>21</xdr:col>
      <xdr:colOff>361950</xdr:colOff>
      <xdr:row>73</xdr:row>
      <xdr:rowOff>89444</xdr:rowOff>
    </xdr:to>
    <xdr:cxnSp macro="">
      <xdr:nvCxnSpPr>
        <xdr:cNvPr id="432" name="直線コネクタ 431"/>
        <xdr:cNvCxnSpPr/>
      </xdr:nvCxnSpPr>
      <xdr:spPr>
        <a:xfrm>
          <a:off x="13893800" y="12536715"/>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133531</xdr:rowOff>
    </xdr:from>
    <xdr:to>
      <xdr:col>20</xdr:col>
      <xdr:colOff>158750</xdr:colOff>
      <xdr:row>73</xdr:row>
      <xdr:rowOff>20865</xdr:rowOff>
    </xdr:to>
    <xdr:cxnSp macro="">
      <xdr:nvCxnSpPr>
        <xdr:cNvPr id="435" name="直線コネクタ 434"/>
        <xdr:cNvCxnSpPr/>
      </xdr:nvCxnSpPr>
      <xdr:spPr>
        <a:xfrm>
          <a:off x="13004800" y="1247793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73</xdr:row>
      <xdr:rowOff>90896</xdr:rowOff>
    </xdr:from>
    <xdr:to>
      <xdr:col>24</xdr:col>
      <xdr:colOff>82550</xdr:colOff>
      <xdr:row>74</xdr:row>
      <xdr:rowOff>21046</xdr:rowOff>
    </xdr:to>
    <xdr:sp macro="" textlink="">
      <xdr:nvSpPr>
        <xdr:cNvPr id="445" name="円/楕円 444"/>
        <xdr:cNvSpPr/>
      </xdr:nvSpPr>
      <xdr:spPr>
        <a:xfrm>
          <a:off x="16459200" y="1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107423</xdr:rowOff>
    </xdr:from>
    <xdr:ext cx="762000" cy="259045"/>
    <xdr:sp macro="" textlink="">
      <xdr:nvSpPr>
        <xdr:cNvPr id="446" name="公債費以外該当値テキスト"/>
        <xdr:cNvSpPr txBox="1"/>
      </xdr:nvSpPr>
      <xdr:spPr>
        <a:xfrm>
          <a:off x="16598900" y="1245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22</xdr:col>
      <xdr:colOff>514350</xdr:colOff>
      <xdr:row>72</xdr:row>
      <xdr:rowOff>95794</xdr:rowOff>
    </xdr:from>
    <xdr:to>
      <xdr:col>22</xdr:col>
      <xdr:colOff>615950</xdr:colOff>
      <xdr:row>73</xdr:row>
      <xdr:rowOff>25944</xdr:rowOff>
    </xdr:to>
    <xdr:sp macro="" textlink="">
      <xdr:nvSpPr>
        <xdr:cNvPr id="447" name="円/楕円 446"/>
        <xdr:cNvSpPr/>
      </xdr:nvSpPr>
      <xdr:spPr>
        <a:xfrm>
          <a:off x="15621000" y="1244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36121</xdr:rowOff>
    </xdr:from>
    <xdr:ext cx="736600" cy="259045"/>
    <xdr:sp macro="" textlink="">
      <xdr:nvSpPr>
        <xdr:cNvPr id="448" name="テキスト ボックス 447"/>
        <xdr:cNvSpPr txBox="1"/>
      </xdr:nvSpPr>
      <xdr:spPr>
        <a:xfrm>
          <a:off x="15290800" y="12209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38644</xdr:rowOff>
    </xdr:from>
    <xdr:to>
      <xdr:col>21</xdr:col>
      <xdr:colOff>412750</xdr:colOff>
      <xdr:row>73</xdr:row>
      <xdr:rowOff>140244</xdr:rowOff>
    </xdr:to>
    <xdr:sp macro="" textlink="">
      <xdr:nvSpPr>
        <xdr:cNvPr id="449" name="円/楕円 448"/>
        <xdr:cNvSpPr/>
      </xdr:nvSpPr>
      <xdr:spPr>
        <a:xfrm>
          <a:off x="14732000" y="1255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150421</xdr:rowOff>
    </xdr:from>
    <xdr:ext cx="762000" cy="259045"/>
    <xdr:sp macro="" textlink="">
      <xdr:nvSpPr>
        <xdr:cNvPr id="450" name="テキスト ボックス 449"/>
        <xdr:cNvSpPr txBox="1"/>
      </xdr:nvSpPr>
      <xdr:spPr>
        <a:xfrm>
          <a:off x="14401800" y="1232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141515</xdr:rowOff>
    </xdr:from>
    <xdr:to>
      <xdr:col>20</xdr:col>
      <xdr:colOff>209550</xdr:colOff>
      <xdr:row>73</xdr:row>
      <xdr:rowOff>71665</xdr:rowOff>
    </xdr:to>
    <xdr:sp macro="" textlink="">
      <xdr:nvSpPr>
        <xdr:cNvPr id="451" name="円/楕円 450"/>
        <xdr:cNvSpPr/>
      </xdr:nvSpPr>
      <xdr:spPr>
        <a:xfrm>
          <a:off x="13843000" y="124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81842</xdr:rowOff>
    </xdr:from>
    <xdr:ext cx="762000" cy="259045"/>
    <xdr:sp macro="" textlink="">
      <xdr:nvSpPr>
        <xdr:cNvPr id="452" name="テキスト ボックス 451"/>
        <xdr:cNvSpPr txBox="1"/>
      </xdr:nvSpPr>
      <xdr:spPr>
        <a:xfrm>
          <a:off x="13512800" y="122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82731</xdr:rowOff>
    </xdr:from>
    <xdr:to>
      <xdr:col>19</xdr:col>
      <xdr:colOff>6350</xdr:colOff>
      <xdr:row>73</xdr:row>
      <xdr:rowOff>12881</xdr:rowOff>
    </xdr:to>
    <xdr:sp macro="" textlink="">
      <xdr:nvSpPr>
        <xdr:cNvPr id="453" name="円/楕円 452"/>
        <xdr:cNvSpPr/>
      </xdr:nvSpPr>
      <xdr:spPr>
        <a:xfrm>
          <a:off x="12954000" y="1242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23058</xdr:rowOff>
    </xdr:from>
    <xdr:ext cx="762000" cy="259045"/>
    <xdr:sp macro="" textlink="">
      <xdr:nvSpPr>
        <xdr:cNvPr id="454" name="テキスト ボックス 453"/>
        <xdr:cNvSpPr txBox="1"/>
      </xdr:nvSpPr>
      <xdr:spPr>
        <a:xfrm>
          <a:off x="12623800" y="1219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北海道利尻町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116947</xdr:rowOff>
    </xdr:from>
    <xdr:to>
      <xdr:col>4</xdr:col>
      <xdr:colOff>1117600</xdr:colOff>
      <xdr:row>15</xdr:row>
      <xdr:rowOff>146397</xdr:rowOff>
    </xdr:to>
    <xdr:cxnSp macro="">
      <xdr:nvCxnSpPr>
        <xdr:cNvPr id="47" name="直線コネクタ 46"/>
        <xdr:cNvCxnSpPr/>
      </xdr:nvCxnSpPr>
      <xdr:spPr bwMode="auto">
        <a:xfrm flipV="1">
          <a:off x="5003800" y="2736322"/>
          <a:ext cx="647700" cy="29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143380</xdr:rowOff>
    </xdr:from>
    <xdr:to>
      <xdr:col>4</xdr:col>
      <xdr:colOff>469900</xdr:colOff>
      <xdr:row>15</xdr:row>
      <xdr:rowOff>146397</xdr:rowOff>
    </xdr:to>
    <xdr:cxnSp macro="">
      <xdr:nvCxnSpPr>
        <xdr:cNvPr id="50" name="直線コネクタ 49"/>
        <xdr:cNvCxnSpPr/>
      </xdr:nvCxnSpPr>
      <xdr:spPr bwMode="auto">
        <a:xfrm>
          <a:off x="4305300" y="2762755"/>
          <a:ext cx="698500" cy="3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143380</xdr:rowOff>
    </xdr:from>
    <xdr:to>
      <xdr:col>3</xdr:col>
      <xdr:colOff>904875</xdr:colOff>
      <xdr:row>15</xdr:row>
      <xdr:rowOff>169052</xdr:rowOff>
    </xdr:to>
    <xdr:cxnSp macro="">
      <xdr:nvCxnSpPr>
        <xdr:cNvPr id="53" name="直線コネクタ 52"/>
        <xdr:cNvCxnSpPr/>
      </xdr:nvCxnSpPr>
      <xdr:spPr bwMode="auto">
        <a:xfrm flipV="1">
          <a:off x="3606800" y="2762755"/>
          <a:ext cx="698500" cy="25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161334</xdr:rowOff>
    </xdr:from>
    <xdr:to>
      <xdr:col>3</xdr:col>
      <xdr:colOff>206375</xdr:colOff>
      <xdr:row>15</xdr:row>
      <xdr:rowOff>169052</xdr:rowOff>
    </xdr:to>
    <xdr:cxnSp macro="">
      <xdr:nvCxnSpPr>
        <xdr:cNvPr id="56" name="直線コネクタ 55"/>
        <xdr:cNvCxnSpPr/>
      </xdr:nvCxnSpPr>
      <xdr:spPr bwMode="auto">
        <a:xfrm>
          <a:off x="2908300" y="2780709"/>
          <a:ext cx="698500" cy="7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66147</xdr:rowOff>
    </xdr:from>
    <xdr:to>
      <xdr:col>5</xdr:col>
      <xdr:colOff>34925</xdr:colOff>
      <xdr:row>15</xdr:row>
      <xdr:rowOff>167747</xdr:rowOff>
    </xdr:to>
    <xdr:sp macro="" textlink="">
      <xdr:nvSpPr>
        <xdr:cNvPr id="66" name="円/楕円 65"/>
        <xdr:cNvSpPr/>
      </xdr:nvSpPr>
      <xdr:spPr bwMode="auto">
        <a:xfrm>
          <a:off x="5600700" y="2685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82674</xdr:rowOff>
    </xdr:from>
    <xdr:ext cx="762000" cy="259045"/>
    <xdr:sp macro="" textlink="">
      <xdr:nvSpPr>
        <xdr:cNvPr id="67" name="人口1人当たり決算額の推移該当値テキスト130"/>
        <xdr:cNvSpPr txBox="1"/>
      </xdr:nvSpPr>
      <xdr:spPr>
        <a:xfrm>
          <a:off x="5740400" y="25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325,231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95597</xdr:rowOff>
    </xdr:from>
    <xdr:to>
      <xdr:col>4</xdr:col>
      <xdr:colOff>520700</xdr:colOff>
      <xdr:row>16</xdr:row>
      <xdr:rowOff>25747</xdr:rowOff>
    </xdr:to>
    <xdr:sp macro="" textlink="">
      <xdr:nvSpPr>
        <xdr:cNvPr id="68" name="円/楕円 67"/>
        <xdr:cNvSpPr/>
      </xdr:nvSpPr>
      <xdr:spPr bwMode="auto">
        <a:xfrm>
          <a:off x="4953000" y="2714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35924</xdr:rowOff>
    </xdr:from>
    <xdr:ext cx="736600" cy="259045"/>
    <xdr:sp macro="" textlink="">
      <xdr:nvSpPr>
        <xdr:cNvPr id="69" name="テキスト ボックス 68"/>
        <xdr:cNvSpPr txBox="1"/>
      </xdr:nvSpPr>
      <xdr:spPr>
        <a:xfrm>
          <a:off x="4622800" y="248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312,348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92580</xdr:rowOff>
    </xdr:from>
    <xdr:to>
      <xdr:col>3</xdr:col>
      <xdr:colOff>955675</xdr:colOff>
      <xdr:row>16</xdr:row>
      <xdr:rowOff>22730</xdr:rowOff>
    </xdr:to>
    <xdr:sp macro="" textlink="">
      <xdr:nvSpPr>
        <xdr:cNvPr id="70" name="円/楕円 69"/>
        <xdr:cNvSpPr/>
      </xdr:nvSpPr>
      <xdr:spPr bwMode="auto">
        <a:xfrm>
          <a:off x="4254500" y="2711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32907</xdr:rowOff>
    </xdr:from>
    <xdr:ext cx="762000" cy="259045"/>
    <xdr:sp macro="" textlink="">
      <xdr:nvSpPr>
        <xdr:cNvPr id="71" name="テキスト ボックス 70"/>
        <xdr:cNvSpPr txBox="1"/>
      </xdr:nvSpPr>
      <xdr:spPr>
        <a:xfrm>
          <a:off x="3924300" y="24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313,668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118252</xdr:rowOff>
    </xdr:from>
    <xdr:to>
      <xdr:col>3</xdr:col>
      <xdr:colOff>257175</xdr:colOff>
      <xdr:row>16</xdr:row>
      <xdr:rowOff>48402</xdr:rowOff>
    </xdr:to>
    <xdr:sp macro="" textlink="">
      <xdr:nvSpPr>
        <xdr:cNvPr id="72" name="円/楕円 71"/>
        <xdr:cNvSpPr/>
      </xdr:nvSpPr>
      <xdr:spPr bwMode="auto">
        <a:xfrm>
          <a:off x="3556000" y="2737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58579</xdr:rowOff>
    </xdr:from>
    <xdr:ext cx="762000" cy="259045"/>
    <xdr:sp macro="" textlink="">
      <xdr:nvSpPr>
        <xdr:cNvPr id="73" name="テキスト ボックス 72"/>
        <xdr:cNvSpPr txBox="1"/>
      </xdr:nvSpPr>
      <xdr:spPr>
        <a:xfrm>
          <a:off x="3225800" y="250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302,438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110534</xdr:rowOff>
    </xdr:from>
    <xdr:to>
      <xdr:col>2</xdr:col>
      <xdr:colOff>692150</xdr:colOff>
      <xdr:row>16</xdr:row>
      <xdr:rowOff>40684</xdr:rowOff>
    </xdr:to>
    <xdr:sp macro="" textlink="">
      <xdr:nvSpPr>
        <xdr:cNvPr id="74" name="円/楕円 73"/>
        <xdr:cNvSpPr/>
      </xdr:nvSpPr>
      <xdr:spPr bwMode="auto">
        <a:xfrm>
          <a:off x="2857500" y="2729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50861</xdr:rowOff>
    </xdr:from>
    <xdr:ext cx="762000" cy="259045"/>
    <xdr:sp macro="" textlink="">
      <xdr:nvSpPr>
        <xdr:cNvPr id="75" name="テキスト ボックス 74"/>
        <xdr:cNvSpPr txBox="1"/>
      </xdr:nvSpPr>
      <xdr:spPr>
        <a:xfrm>
          <a:off x="2527300" y="249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305,814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26361</xdr:rowOff>
    </xdr:from>
    <xdr:to>
      <xdr:col>4</xdr:col>
      <xdr:colOff>1117600</xdr:colOff>
      <xdr:row>35</xdr:row>
      <xdr:rowOff>75743</xdr:rowOff>
    </xdr:to>
    <xdr:cxnSp macro="">
      <xdr:nvCxnSpPr>
        <xdr:cNvPr id="106" name="直線コネクタ 105"/>
        <xdr:cNvCxnSpPr/>
      </xdr:nvCxnSpPr>
      <xdr:spPr bwMode="auto">
        <a:xfrm>
          <a:off x="5003800" y="6636711"/>
          <a:ext cx="647700" cy="49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138689</xdr:rowOff>
    </xdr:from>
    <xdr:ext cx="762000" cy="259045"/>
    <xdr:sp macro="" textlink="">
      <xdr:nvSpPr>
        <xdr:cNvPr id="107" name="人口1人当たり決算額の推移平均値テキスト445"/>
        <xdr:cNvSpPr txBox="1"/>
      </xdr:nvSpPr>
      <xdr:spPr>
        <a:xfrm>
          <a:off x="5740400" y="674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260603</xdr:rowOff>
    </xdr:from>
    <xdr:to>
      <xdr:col>4</xdr:col>
      <xdr:colOff>469900</xdr:colOff>
      <xdr:row>35</xdr:row>
      <xdr:rowOff>26361</xdr:rowOff>
    </xdr:to>
    <xdr:cxnSp macro="">
      <xdr:nvCxnSpPr>
        <xdr:cNvPr id="109" name="直線コネクタ 108"/>
        <xdr:cNvCxnSpPr/>
      </xdr:nvCxnSpPr>
      <xdr:spPr bwMode="auto">
        <a:xfrm>
          <a:off x="4305300" y="6528053"/>
          <a:ext cx="698500" cy="108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225892</xdr:rowOff>
    </xdr:from>
    <xdr:to>
      <xdr:col>3</xdr:col>
      <xdr:colOff>904875</xdr:colOff>
      <xdr:row>34</xdr:row>
      <xdr:rowOff>260603</xdr:rowOff>
    </xdr:to>
    <xdr:cxnSp macro="">
      <xdr:nvCxnSpPr>
        <xdr:cNvPr id="112" name="直線コネクタ 111"/>
        <xdr:cNvCxnSpPr/>
      </xdr:nvCxnSpPr>
      <xdr:spPr bwMode="auto">
        <a:xfrm>
          <a:off x="3606800" y="6493342"/>
          <a:ext cx="698500" cy="34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182495</xdr:rowOff>
    </xdr:from>
    <xdr:to>
      <xdr:col>3</xdr:col>
      <xdr:colOff>206375</xdr:colOff>
      <xdr:row>34</xdr:row>
      <xdr:rowOff>225892</xdr:rowOff>
    </xdr:to>
    <xdr:cxnSp macro="">
      <xdr:nvCxnSpPr>
        <xdr:cNvPr id="115" name="直線コネクタ 114"/>
        <xdr:cNvCxnSpPr/>
      </xdr:nvCxnSpPr>
      <xdr:spPr bwMode="auto">
        <a:xfrm>
          <a:off x="2908300" y="6449945"/>
          <a:ext cx="698500" cy="43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24943</xdr:rowOff>
    </xdr:from>
    <xdr:to>
      <xdr:col>5</xdr:col>
      <xdr:colOff>34925</xdr:colOff>
      <xdr:row>35</xdr:row>
      <xdr:rowOff>126543</xdr:rowOff>
    </xdr:to>
    <xdr:sp macro="" textlink="">
      <xdr:nvSpPr>
        <xdr:cNvPr id="125" name="円/楕円 124"/>
        <xdr:cNvSpPr/>
      </xdr:nvSpPr>
      <xdr:spPr bwMode="auto">
        <a:xfrm>
          <a:off x="5600700" y="6635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212920</xdr:rowOff>
    </xdr:from>
    <xdr:ext cx="762000" cy="259045"/>
    <xdr:sp macro="" textlink="">
      <xdr:nvSpPr>
        <xdr:cNvPr id="126" name="人口1人当たり決算額の推移該当値テキスト445"/>
        <xdr:cNvSpPr txBox="1"/>
      </xdr:nvSpPr>
      <xdr:spPr>
        <a:xfrm>
          <a:off x="5740400" y="6480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73,711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318461</xdr:rowOff>
    </xdr:from>
    <xdr:to>
      <xdr:col>4</xdr:col>
      <xdr:colOff>520700</xdr:colOff>
      <xdr:row>35</xdr:row>
      <xdr:rowOff>77161</xdr:rowOff>
    </xdr:to>
    <xdr:sp macro="" textlink="">
      <xdr:nvSpPr>
        <xdr:cNvPr id="127" name="円/楕円 126"/>
        <xdr:cNvSpPr/>
      </xdr:nvSpPr>
      <xdr:spPr bwMode="auto">
        <a:xfrm>
          <a:off x="4953000" y="6585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87338</xdr:rowOff>
    </xdr:from>
    <xdr:ext cx="736600" cy="259045"/>
    <xdr:sp macro="" textlink="">
      <xdr:nvSpPr>
        <xdr:cNvPr id="128" name="テキスト ボックス 127"/>
        <xdr:cNvSpPr txBox="1"/>
      </xdr:nvSpPr>
      <xdr:spPr>
        <a:xfrm>
          <a:off x="4622800" y="6354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84,512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209803</xdr:rowOff>
    </xdr:from>
    <xdr:to>
      <xdr:col>3</xdr:col>
      <xdr:colOff>955675</xdr:colOff>
      <xdr:row>34</xdr:row>
      <xdr:rowOff>311403</xdr:rowOff>
    </xdr:to>
    <xdr:sp macro="" textlink="">
      <xdr:nvSpPr>
        <xdr:cNvPr id="129" name="円/楕円 128"/>
        <xdr:cNvSpPr/>
      </xdr:nvSpPr>
      <xdr:spPr bwMode="auto">
        <a:xfrm>
          <a:off x="4254500" y="647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321580</xdr:rowOff>
    </xdr:from>
    <xdr:ext cx="762000" cy="259045"/>
    <xdr:sp macro="" textlink="">
      <xdr:nvSpPr>
        <xdr:cNvPr id="130" name="テキスト ボックス 129"/>
        <xdr:cNvSpPr txBox="1"/>
      </xdr:nvSpPr>
      <xdr:spPr>
        <a:xfrm>
          <a:off x="3924300" y="624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108,278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175092</xdr:rowOff>
    </xdr:from>
    <xdr:to>
      <xdr:col>3</xdr:col>
      <xdr:colOff>257175</xdr:colOff>
      <xdr:row>34</xdr:row>
      <xdr:rowOff>276692</xdr:rowOff>
    </xdr:to>
    <xdr:sp macro="" textlink="">
      <xdr:nvSpPr>
        <xdr:cNvPr id="131" name="円/楕円 130"/>
        <xdr:cNvSpPr/>
      </xdr:nvSpPr>
      <xdr:spPr bwMode="auto">
        <a:xfrm>
          <a:off x="3556000" y="6442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286869</xdr:rowOff>
    </xdr:from>
    <xdr:ext cx="762000" cy="259045"/>
    <xdr:sp macro="" textlink="">
      <xdr:nvSpPr>
        <xdr:cNvPr id="132" name="テキスト ボックス 131"/>
        <xdr:cNvSpPr txBox="1"/>
      </xdr:nvSpPr>
      <xdr:spPr>
        <a:xfrm>
          <a:off x="3225800" y="621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115,870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131695</xdr:rowOff>
    </xdr:from>
    <xdr:to>
      <xdr:col>2</xdr:col>
      <xdr:colOff>692150</xdr:colOff>
      <xdr:row>34</xdr:row>
      <xdr:rowOff>233295</xdr:rowOff>
    </xdr:to>
    <xdr:sp macro="" textlink="">
      <xdr:nvSpPr>
        <xdr:cNvPr id="133" name="円/楕円 132"/>
        <xdr:cNvSpPr/>
      </xdr:nvSpPr>
      <xdr:spPr bwMode="auto">
        <a:xfrm>
          <a:off x="2857500" y="6399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243472</xdr:rowOff>
    </xdr:from>
    <xdr:ext cx="762000" cy="259045"/>
    <xdr:sp macro="" textlink="">
      <xdr:nvSpPr>
        <xdr:cNvPr id="134" name="テキスト ボックス 133"/>
        <xdr:cNvSpPr txBox="1"/>
      </xdr:nvSpPr>
      <xdr:spPr>
        <a:xfrm>
          <a:off x="2527300" y="616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北海道利尻町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2,147
2,146
76.51
4,760,589
4,668,403
88,958
2,141,274
4,762,317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96.3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48126</xdr:rowOff>
    </xdr:from>
    <xdr:to>
      <xdr:col>6</xdr:col>
      <xdr:colOff>511175</xdr:colOff>
      <xdr:row>37</xdr:row>
      <xdr:rowOff>72485</xdr:rowOff>
    </xdr:to>
    <xdr:cxnSp macro="">
      <xdr:nvCxnSpPr>
        <xdr:cNvPr id="63" name="直線コネクタ 62"/>
        <xdr:cNvCxnSpPr/>
      </xdr:nvCxnSpPr>
      <xdr:spPr>
        <a:xfrm flipV="1">
          <a:off x="3797300" y="6391776"/>
          <a:ext cx="838200" cy="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61496</xdr:rowOff>
    </xdr:from>
    <xdr:to>
      <xdr:col>5</xdr:col>
      <xdr:colOff>358775</xdr:colOff>
      <xdr:row>37</xdr:row>
      <xdr:rowOff>72485</xdr:rowOff>
    </xdr:to>
    <xdr:cxnSp macro="">
      <xdr:nvCxnSpPr>
        <xdr:cNvPr id="66" name="直線コネクタ 65"/>
        <xdr:cNvCxnSpPr/>
      </xdr:nvCxnSpPr>
      <xdr:spPr>
        <a:xfrm>
          <a:off x="2908300" y="6405146"/>
          <a:ext cx="889000" cy="1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61496</xdr:rowOff>
    </xdr:from>
    <xdr:to>
      <xdr:col>4</xdr:col>
      <xdr:colOff>155575</xdr:colOff>
      <xdr:row>37</xdr:row>
      <xdr:rowOff>85479</xdr:rowOff>
    </xdr:to>
    <xdr:cxnSp macro="">
      <xdr:nvCxnSpPr>
        <xdr:cNvPr id="69" name="直線コネクタ 68"/>
        <xdr:cNvCxnSpPr/>
      </xdr:nvCxnSpPr>
      <xdr:spPr>
        <a:xfrm flipV="1">
          <a:off x="2019300" y="6405146"/>
          <a:ext cx="889000" cy="2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60500</xdr:rowOff>
    </xdr:from>
    <xdr:to>
      <xdr:col>2</xdr:col>
      <xdr:colOff>638175</xdr:colOff>
      <xdr:row>37</xdr:row>
      <xdr:rowOff>85479</xdr:rowOff>
    </xdr:to>
    <xdr:cxnSp macro="">
      <xdr:nvCxnSpPr>
        <xdr:cNvPr id="72" name="直線コネクタ 71"/>
        <xdr:cNvCxnSpPr/>
      </xdr:nvCxnSpPr>
      <xdr:spPr>
        <a:xfrm>
          <a:off x="1130300" y="6404150"/>
          <a:ext cx="889000" cy="2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168776</xdr:rowOff>
    </xdr:from>
    <xdr:to>
      <xdr:col>6</xdr:col>
      <xdr:colOff>561975</xdr:colOff>
      <xdr:row>37</xdr:row>
      <xdr:rowOff>98926</xdr:rowOff>
    </xdr:to>
    <xdr:sp macro="" textlink="">
      <xdr:nvSpPr>
        <xdr:cNvPr id="82" name="円/楕円 81"/>
        <xdr:cNvSpPr/>
      </xdr:nvSpPr>
      <xdr:spPr>
        <a:xfrm>
          <a:off x="4584700" y="634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20203</xdr:rowOff>
    </xdr:from>
    <xdr:ext cx="599010" cy="259045"/>
    <xdr:sp macro="" textlink="">
      <xdr:nvSpPr>
        <xdr:cNvPr id="83" name="人件費該当値テキスト"/>
        <xdr:cNvSpPr txBox="1"/>
      </xdr:nvSpPr>
      <xdr:spPr>
        <a:xfrm>
          <a:off x="4686300" y="619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220,541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21685</xdr:rowOff>
    </xdr:from>
    <xdr:to>
      <xdr:col>5</xdr:col>
      <xdr:colOff>409575</xdr:colOff>
      <xdr:row>37</xdr:row>
      <xdr:rowOff>123285</xdr:rowOff>
    </xdr:to>
    <xdr:sp macro="" textlink="">
      <xdr:nvSpPr>
        <xdr:cNvPr id="84" name="円/楕円 83"/>
        <xdr:cNvSpPr/>
      </xdr:nvSpPr>
      <xdr:spPr>
        <a:xfrm>
          <a:off x="3746500" y="636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139812</xdr:rowOff>
    </xdr:from>
    <xdr:ext cx="599010" cy="259045"/>
    <xdr:sp macro="" textlink="">
      <xdr:nvSpPr>
        <xdr:cNvPr id="85" name="テキスト ボックス 84"/>
        <xdr:cNvSpPr txBox="1"/>
      </xdr:nvSpPr>
      <xdr:spPr>
        <a:xfrm>
          <a:off x="3497794" y="614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213,082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10696</xdr:rowOff>
    </xdr:from>
    <xdr:to>
      <xdr:col>4</xdr:col>
      <xdr:colOff>206375</xdr:colOff>
      <xdr:row>37</xdr:row>
      <xdr:rowOff>112296</xdr:rowOff>
    </xdr:to>
    <xdr:sp macro="" textlink="">
      <xdr:nvSpPr>
        <xdr:cNvPr id="86" name="円/楕円 85"/>
        <xdr:cNvSpPr/>
      </xdr:nvSpPr>
      <xdr:spPr>
        <a:xfrm>
          <a:off x="2857500" y="635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128823</xdr:rowOff>
    </xdr:from>
    <xdr:ext cx="599010" cy="259045"/>
    <xdr:sp macro="" textlink="">
      <xdr:nvSpPr>
        <xdr:cNvPr id="87" name="テキスト ボックス 86"/>
        <xdr:cNvSpPr txBox="1"/>
      </xdr:nvSpPr>
      <xdr:spPr>
        <a:xfrm>
          <a:off x="2608794" y="612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216,447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34679</xdr:rowOff>
    </xdr:from>
    <xdr:to>
      <xdr:col>3</xdr:col>
      <xdr:colOff>3175</xdr:colOff>
      <xdr:row>37</xdr:row>
      <xdr:rowOff>136279</xdr:rowOff>
    </xdr:to>
    <xdr:sp macro="" textlink="">
      <xdr:nvSpPr>
        <xdr:cNvPr id="88" name="円/楕円 87"/>
        <xdr:cNvSpPr/>
      </xdr:nvSpPr>
      <xdr:spPr>
        <a:xfrm>
          <a:off x="1968500" y="63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152806</xdr:rowOff>
    </xdr:from>
    <xdr:ext cx="599010" cy="259045"/>
    <xdr:sp macro="" textlink="">
      <xdr:nvSpPr>
        <xdr:cNvPr id="89" name="テキスト ボックス 88"/>
        <xdr:cNvSpPr txBox="1"/>
      </xdr:nvSpPr>
      <xdr:spPr>
        <a:xfrm>
          <a:off x="1719794" y="615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209,103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9700</xdr:rowOff>
    </xdr:from>
    <xdr:to>
      <xdr:col>1</xdr:col>
      <xdr:colOff>485775</xdr:colOff>
      <xdr:row>37</xdr:row>
      <xdr:rowOff>111300</xdr:rowOff>
    </xdr:to>
    <xdr:sp macro="" textlink="">
      <xdr:nvSpPr>
        <xdr:cNvPr id="90" name="円/楕円 89"/>
        <xdr:cNvSpPr/>
      </xdr:nvSpPr>
      <xdr:spPr>
        <a:xfrm>
          <a:off x="1079500" y="635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127827</xdr:rowOff>
    </xdr:from>
    <xdr:ext cx="599010" cy="259045"/>
    <xdr:sp macro="" textlink="">
      <xdr:nvSpPr>
        <xdr:cNvPr id="91" name="テキスト ボックス 90"/>
        <xdr:cNvSpPr txBox="1"/>
      </xdr:nvSpPr>
      <xdr:spPr>
        <a:xfrm>
          <a:off x="830794" y="612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168200</xdr:rowOff>
    </xdr:from>
    <xdr:to>
      <xdr:col>6</xdr:col>
      <xdr:colOff>511175</xdr:colOff>
      <xdr:row>57</xdr:row>
      <xdr:rowOff>64948</xdr:rowOff>
    </xdr:to>
    <xdr:cxnSp macro="">
      <xdr:nvCxnSpPr>
        <xdr:cNvPr id="122" name="直線コネクタ 121"/>
        <xdr:cNvCxnSpPr/>
      </xdr:nvCxnSpPr>
      <xdr:spPr>
        <a:xfrm flipV="1">
          <a:off x="3797300" y="9769400"/>
          <a:ext cx="838200" cy="6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64948</xdr:rowOff>
    </xdr:from>
    <xdr:to>
      <xdr:col>5</xdr:col>
      <xdr:colOff>358775</xdr:colOff>
      <xdr:row>57</xdr:row>
      <xdr:rowOff>131324</xdr:rowOff>
    </xdr:to>
    <xdr:cxnSp macro="">
      <xdr:nvCxnSpPr>
        <xdr:cNvPr id="125" name="直線コネクタ 124"/>
        <xdr:cNvCxnSpPr/>
      </xdr:nvCxnSpPr>
      <xdr:spPr>
        <a:xfrm flipV="1">
          <a:off x="2908300" y="9837598"/>
          <a:ext cx="889000" cy="6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131324</xdr:rowOff>
    </xdr:from>
    <xdr:to>
      <xdr:col>4</xdr:col>
      <xdr:colOff>155575</xdr:colOff>
      <xdr:row>57</xdr:row>
      <xdr:rowOff>148699</xdr:rowOff>
    </xdr:to>
    <xdr:cxnSp macro="">
      <xdr:nvCxnSpPr>
        <xdr:cNvPr id="128" name="直線コネクタ 127"/>
        <xdr:cNvCxnSpPr/>
      </xdr:nvCxnSpPr>
      <xdr:spPr>
        <a:xfrm flipV="1">
          <a:off x="2019300" y="9903974"/>
          <a:ext cx="889000" cy="1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148699</xdr:rowOff>
    </xdr:from>
    <xdr:to>
      <xdr:col>2</xdr:col>
      <xdr:colOff>638175</xdr:colOff>
      <xdr:row>57</xdr:row>
      <xdr:rowOff>159569</xdr:rowOff>
    </xdr:to>
    <xdr:cxnSp macro="">
      <xdr:nvCxnSpPr>
        <xdr:cNvPr id="131" name="直線コネクタ 130"/>
        <xdr:cNvCxnSpPr/>
      </xdr:nvCxnSpPr>
      <xdr:spPr>
        <a:xfrm flipV="1">
          <a:off x="1130300" y="9921349"/>
          <a:ext cx="889000" cy="1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117400</xdr:rowOff>
    </xdr:from>
    <xdr:to>
      <xdr:col>6</xdr:col>
      <xdr:colOff>561975</xdr:colOff>
      <xdr:row>57</xdr:row>
      <xdr:rowOff>47550</xdr:rowOff>
    </xdr:to>
    <xdr:sp macro="" textlink="">
      <xdr:nvSpPr>
        <xdr:cNvPr id="141" name="円/楕円 140"/>
        <xdr:cNvSpPr/>
      </xdr:nvSpPr>
      <xdr:spPr>
        <a:xfrm>
          <a:off x="4584700" y="97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140277</xdr:rowOff>
    </xdr:from>
    <xdr:ext cx="599010" cy="259045"/>
    <xdr:sp macro="" textlink="">
      <xdr:nvSpPr>
        <xdr:cNvPr id="142" name="物件費該当値テキスト"/>
        <xdr:cNvSpPr txBox="1"/>
      </xdr:nvSpPr>
      <xdr:spPr>
        <a:xfrm>
          <a:off x="4686300" y="95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272,546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14148</xdr:rowOff>
    </xdr:from>
    <xdr:to>
      <xdr:col>5</xdr:col>
      <xdr:colOff>409575</xdr:colOff>
      <xdr:row>57</xdr:row>
      <xdr:rowOff>115748</xdr:rowOff>
    </xdr:to>
    <xdr:sp macro="" textlink="">
      <xdr:nvSpPr>
        <xdr:cNvPr id="143" name="円/楕円 142"/>
        <xdr:cNvSpPr/>
      </xdr:nvSpPr>
      <xdr:spPr>
        <a:xfrm>
          <a:off x="3746500" y="978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132275</xdr:rowOff>
    </xdr:from>
    <xdr:ext cx="599010" cy="259045"/>
    <xdr:sp macro="" textlink="">
      <xdr:nvSpPr>
        <xdr:cNvPr id="144" name="テキスト ボックス 143"/>
        <xdr:cNvSpPr txBox="1"/>
      </xdr:nvSpPr>
      <xdr:spPr>
        <a:xfrm>
          <a:off x="3497794" y="956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230,780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80524</xdr:rowOff>
    </xdr:from>
    <xdr:to>
      <xdr:col>4</xdr:col>
      <xdr:colOff>206375</xdr:colOff>
      <xdr:row>58</xdr:row>
      <xdr:rowOff>10674</xdr:rowOff>
    </xdr:to>
    <xdr:sp macro="" textlink="">
      <xdr:nvSpPr>
        <xdr:cNvPr id="145" name="円/楕円 144"/>
        <xdr:cNvSpPr/>
      </xdr:nvSpPr>
      <xdr:spPr>
        <a:xfrm>
          <a:off x="2857500" y="985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27201</xdr:rowOff>
    </xdr:from>
    <xdr:ext cx="599010" cy="259045"/>
    <xdr:sp macro="" textlink="">
      <xdr:nvSpPr>
        <xdr:cNvPr id="146" name="テキスト ボックス 145"/>
        <xdr:cNvSpPr txBox="1"/>
      </xdr:nvSpPr>
      <xdr:spPr>
        <a:xfrm>
          <a:off x="2608794" y="962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190,130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97899</xdr:rowOff>
    </xdr:from>
    <xdr:to>
      <xdr:col>3</xdr:col>
      <xdr:colOff>3175</xdr:colOff>
      <xdr:row>58</xdr:row>
      <xdr:rowOff>28049</xdr:rowOff>
    </xdr:to>
    <xdr:sp macro="" textlink="">
      <xdr:nvSpPr>
        <xdr:cNvPr id="147" name="円/楕円 146"/>
        <xdr:cNvSpPr/>
      </xdr:nvSpPr>
      <xdr:spPr>
        <a:xfrm>
          <a:off x="1968500" y="987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44576</xdr:rowOff>
    </xdr:from>
    <xdr:ext cx="599010" cy="259045"/>
    <xdr:sp macro="" textlink="">
      <xdr:nvSpPr>
        <xdr:cNvPr id="148" name="テキスト ボックス 147"/>
        <xdr:cNvSpPr txBox="1"/>
      </xdr:nvSpPr>
      <xdr:spPr>
        <a:xfrm>
          <a:off x="1719794" y="964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179,489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108769</xdr:rowOff>
    </xdr:from>
    <xdr:to>
      <xdr:col>1</xdr:col>
      <xdr:colOff>485775</xdr:colOff>
      <xdr:row>58</xdr:row>
      <xdr:rowOff>38919</xdr:rowOff>
    </xdr:to>
    <xdr:sp macro="" textlink="">
      <xdr:nvSpPr>
        <xdr:cNvPr id="149" name="円/楕円 148"/>
        <xdr:cNvSpPr/>
      </xdr:nvSpPr>
      <xdr:spPr>
        <a:xfrm>
          <a:off x="1079500" y="988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30046</xdr:rowOff>
    </xdr:from>
    <xdr:ext cx="599010" cy="259045"/>
    <xdr:sp macro="" textlink="">
      <xdr:nvSpPr>
        <xdr:cNvPr id="150" name="テキスト ボックス 149"/>
        <xdr:cNvSpPr txBox="1"/>
      </xdr:nvSpPr>
      <xdr:spPr>
        <a:xfrm>
          <a:off x="830794" y="997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162675</xdr:rowOff>
    </xdr:from>
    <xdr:to>
      <xdr:col>6</xdr:col>
      <xdr:colOff>511175</xdr:colOff>
      <xdr:row>75</xdr:row>
      <xdr:rowOff>72593</xdr:rowOff>
    </xdr:to>
    <xdr:cxnSp macro="">
      <xdr:nvCxnSpPr>
        <xdr:cNvPr id="179" name="直線コネクタ 178"/>
        <xdr:cNvCxnSpPr/>
      </xdr:nvCxnSpPr>
      <xdr:spPr>
        <a:xfrm flipV="1">
          <a:off x="3797300" y="12849975"/>
          <a:ext cx="838200" cy="8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72593</xdr:rowOff>
    </xdr:from>
    <xdr:to>
      <xdr:col>5</xdr:col>
      <xdr:colOff>358775</xdr:colOff>
      <xdr:row>75</xdr:row>
      <xdr:rowOff>87947</xdr:rowOff>
    </xdr:to>
    <xdr:cxnSp macro="">
      <xdr:nvCxnSpPr>
        <xdr:cNvPr id="182" name="直線コネクタ 181"/>
        <xdr:cNvCxnSpPr/>
      </xdr:nvCxnSpPr>
      <xdr:spPr>
        <a:xfrm flipV="1">
          <a:off x="2908300" y="12931343"/>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1842</xdr:rowOff>
    </xdr:from>
    <xdr:to>
      <xdr:col>4</xdr:col>
      <xdr:colOff>155575</xdr:colOff>
      <xdr:row>75</xdr:row>
      <xdr:rowOff>87947</xdr:rowOff>
    </xdr:to>
    <xdr:cxnSp macro="">
      <xdr:nvCxnSpPr>
        <xdr:cNvPr id="185" name="直線コネクタ 184"/>
        <xdr:cNvCxnSpPr/>
      </xdr:nvCxnSpPr>
      <xdr:spPr>
        <a:xfrm>
          <a:off x="2019300" y="12860592"/>
          <a:ext cx="889000" cy="8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129278</xdr:rowOff>
    </xdr:from>
    <xdr:ext cx="534377" cy="259045"/>
    <xdr:sp macro="" textlink="">
      <xdr:nvSpPr>
        <xdr:cNvPr id="187" name="テキスト ボックス 186"/>
        <xdr:cNvSpPr txBox="1"/>
      </xdr:nvSpPr>
      <xdr:spPr>
        <a:xfrm>
          <a:off x="2641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1842</xdr:rowOff>
    </xdr:from>
    <xdr:to>
      <xdr:col>2</xdr:col>
      <xdr:colOff>638175</xdr:colOff>
      <xdr:row>75</xdr:row>
      <xdr:rowOff>140716</xdr:rowOff>
    </xdr:to>
    <xdr:cxnSp macro="">
      <xdr:nvCxnSpPr>
        <xdr:cNvPr id="188" name="直線コネクタ 187"/>
        <xdr:cNvCxnSpPr/>
      </xdr:nvCxnSpPr>
      <xdr:spPr>
        <a:xfrm flipV="1">
          <a:off x="1130300" y="12860592"/>
          <a:ext cx="889000" cy="13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143730</xdr:rowOff>
    </xdr:from>
    <xdr:ext cx="534377" cy="259045"/>
    <xdr:sp macro="" textlink="">
      <xdr:nvSpPr>
        <xdr:cNvPr id="190" name="テキスト ボックス 189"/>
        <xdr:cNvSpPr txBox="1"/>
      </xdr:nvSpPr>
      <xdr:spPr>
        <a:xfrm>
          <a:off x="1752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111875</xdr:rowOff>
    </xdr:from>
    <xdr:to>
      <xdr:col>6</xdr:col>
      <xdr:colOff>561975</xdr:colOff>
      <xdr:row>75</xdr:row>
      <xdr:rowOff>42025</xdr:rowOff>
    </xdr:to>
    <xdr:sp macro="" textlink="">
      <xdr:nvSpPr>
        <xdr:cNvPr id="198" name="円/楕円 197"/>
        <xdr:cNvSpPr/>
      </xdr:nvSpPr>
      <xdr:spPr>
        <a:xfrm>
          <a:off x="4584700" y="127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134752</xdr:rowOff>
    </xdr:from>
    <xdr:ext cx="534377" cy="259045"/>
    <xdr:sp macro="" textlink="">
      <xdr:nvSpPr>
        <xdr:cNvPr id="199" name="維持補修費該当値テキスト"/>
        <xdr:cNvSpPr txBox="1"/>
      </xdr:nvSpPr>
      <xdr:spPr>
        <a:xfrm>
          <a:off x="4686300" y="1265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58,191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21793</xdr:rowOff>
    </xdr:from>
    <xdr:to>
      <xdr:col>5</xdr:col>
      <xdr:colOff>409575</xdr:colOff>
      <xdr:row>75</xdr:row>
      <xdr:rowOff>123393</xdr:rowOff>
    </xdr:to>
    <xdr:sp macro="" textlink="">
      <xdr:nvSpPr>
        <xdr:cNvPr id="200" name="円/楕円 199"/>
        <xdr:cNvSpPr/>
      </xdr:nvSpPr>
      <xdr:spPr>
        <a:xfrm>
          <a:off x="3746500" y="128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139920</xdr:rowOff>
    </xdr:from>
    <xdr:ext cx="534377" cy="259045"/>
    <xdr:sp macro="" textlink="">
      <xdr:nvSpPr>
        <xdr:cNvPr id="201" name="テキスト ボックス 200"/>
        <xdr:cNvSpPr txBox="1"/>
      </xdr:nvSpPr>
      <xdr:spPr>
        <a:xfrm>
          <a:off x="3530111" y="126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51,784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37147</xdr:rowOff>
    </xdr:from>
    <xdr:to>
      <xdr:col>4</xdr:col>
      <xdr:colOff>206375</xdr:colOff>
      <xdr:row>75</xdr:row>
      <xdr:rowOff>138747</xdr:rowOff>
    </xdr:to>
    <xdr:sp macro="" textlink="">
      <xdr:nvSpPr>
        <xdr:cNvPr id="202" name="円/楕円 201"/>
        <xdr:cNvSpPr/>
      </xdr:nvSpPr>
      <xdr:spPr>
        <a:xfrm>
          <a:off x="2857500" y="128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155274</xdr:rowOff>
    </xdr:from>
    <xdr:ext cx="534377" cy="259045"/>
    <xdr:sp macro="" textlink="">
      <xdr:nvSpPr>
        <xdr:cNvPr id="203" name="テキスト ボックス 202"/>
        <xdr:cNvSpPr txBox="1"/>
      </xdr:nvSpPr>
      <xdr:spPr>
        <a:xfrm>
          <a:off x="2641111" y="1267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50,575</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122492</xdr:rowOff>
    </xdr:from>
    <xdr:to>
      <xdr:col>3</xdr:col>
      <xdr:colOff>3175</xdr:colOff>
      <xdr:row>75</xdr:row>
      <xdr:rowOff>52642</xdr:rowOff>
    </xdr:to>
    <xdr:sp macro="" textlink="">
      <xdr:nvSpPr>
        <xdr:cNvPr id="204" name="円/楕円 203"/>
        <xdr:cNvSpPr/>
      </xdr:nvSpPr>
      <xdr:spPr>
        <a:xfrm>
          <a:off x="1968500" y="128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69169</xdr:rowOff>
    </xdr:from>
    <xdr:ext cx="534377" cy="259045"/>
    <xdr:sp macro="" textlink="">
      <xdr:nvSpPr>
        <xdr:cNvPr id="205" name="テキスト ボックス 204"/>
        <xdr:cNvSpPr txBox="1"/>
      </xdr:nvSpPr>
      <xdr:spPr>
        <a:xfrm>
          <a:off x="1752111" y="125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89916</xdr:rowOff>
    </xdr:from>
    <xdr:to>
      <xdr:col>1</xdr:col>
      <xdr:colOff>485775</xdr:colOff>
      <xdr:row>76</xdr:row>
      <xdr:rowOff>20067</xdr:rowOff>
    </xdr:to>
    <xdr:sp macro="" textlink="">
      <xdr:nvSpPr>
        <xdr:cNvPr id="206" name="円/楕円 205"/>
        <xdr:cNvSpPr/>
      </xdr:nvSpPr>
      <xdr:spPr>
        <a:xfrm>
          <a:off x="1079500" y="129486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36593</xdr:rowOff>
    </xdr:from>
    <xdr:ext cx="534377" cy="259045"/>
    <xdr:sp macro="" textlink="">
      <xdr:nvSpPr>
        <xdr:cNvPr id="207" name="テキスト ボックス 206"/>
        <xdr:cNvSpPr txBox="1"/>
      </xdr:nvSpPr>
      <xdr:spPr>
        <a:xfrm>
          <a:off x="863111" y="127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30995</xdr:rowOff>
    </xdr:from>
    <xdr:to>
      <xdr:col>6</xdr:col>
      <xdr:colOff>511175</xdr:colOff>
      <xdr:row>98</xdr:row>
      <xdr:rowOff>95515</xdr:rowOff>
    </xdr:to>
    <xdr:cxnSp macro="">
      <xdr:nvCxnSpPr>
        <xdr:cNvPr id="239" name="直線コネクタ 238"/>
        <xdr:cNvCxnSpPr/>
      </xdr:nvCxnSpPr>
      <xdr:spPr>
        <a:xfrm flipV="1">
          <a:off x="3797300" y="16833095"/>
          <a:ext cx="838200" cy="6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68824</xdr:rowOff>
    </xdr:from>
    <xdr:to>
      <xdr:col>5</xdr:col>
      <xdr:colOff>358775</xdr:colOff>
      <xdr:row>98</xdr:row>
      <xdr:rowOff>95515</xdr:rowOff>
    </xdr:to>
    <xdr:cxnSp macro="">
      <xdr:nvCxnSpPr>
        <xdr:cNvPr id="242" name="直線コネクタ 241"/>
        <xdr:cNvCxnSpPr/>
      </xdr:nvCxnSpPr>
      <xdr:spPr>
        <a:xfrm>
          <a:off x="2908300" y="16870924"/>
          <a:ext cx="889000" cy="2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68824</xdr:rowOff>
    </xdr:from>
    <xdr:to>
      <xdr:col>4</xdr:col>
      <xdr:colOff>155575</xdr:colOff>
      <xdr:row>98</xdr:row>
      <xdr:rowOff>142726</xdr:rowOff>
    </xdr:to>
    <xdr:cxnSp macro="">
      <xdr:nvCxnSpPr>
        <xdr:cNvPr id="245" name="直線コネクタ 244"/>
        <xdr:cNvCxnSpPr/>
      </xdr:nvCxnSpPr>
      <xdr:spPr>
        <a:xfrm flipV="1">
          <a:off x="2019300" y="16870924"/>
          <a:ext cx="889000" cy="7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137480</xdr:rowOff>
    </xdr:from>
    <xdr:to>
      <xdr:col>2</xdr:col>
      <xdr:colOff>638175</xdr:colOff>
      <xdr:row>98</xdr:row>
      <xdr:rowOff>142726</xdr:rowOff>
    </xdr:to>
    <xdr:cxnSp macro="">
      <xdr:nvCxnSpPr>
        <xdr:cNvPr id="248" name="直線コネクタ 247"/>
        <xdr:cNvCxnSpPr/>
      </xdr:nvCxnSpPr>
      <xdr:spPr>
        <a:xfrm>
          <a:off x="1130300" y="16939580"/>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151645</xdr:rowOff>
    </xdr:from>
    <xdr:to>
      <xdr:col>6</xdr:col>
      <xdr:colOff>561975</xdr:colOff>
      <xdr:row>98</xdr:row>
      <xdr:rowOff>81795</xdr:rowOff>
    </xdr:to>
    <xdr:sp macro="" textlink="">
      <xdr:nvSpPr>
        <xdr:cNvPr id="258" name="円/楕円 257"/>
        <xdr:cNvSpPr/>
      </xdr:nvSpPr>
      <xdr:spPr>
        <a:xfrm>
          <a:off x="4584700" y="167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130072</xdr:rowOff>
    </xdr:from>
    <xdr:ext cx="534377" cy="259045"/>
    <xdr:sp macro="" textlink="">
      <xdr:nvSpPr>
        <xdr:cNvPr id="259" name="扶助費該当値テキスト"/>
        <xdr:cNvSpPr txBox="1"/>
      </xdr:nvSpPr>
      <xdr:spPr>
        <a:xfrm>
          <a:off x="4686300" y="1676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51,986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44715</xdr:rowOff>
    </xdr:from>
    <xdr:to>
      <xdr:col>5</xdr:col>
      <xdr:colOff>409575</xdr:colOff>
      <xdr:row>98</xdr:row>
      <xdr:rowOff>146315</xdr:rowOff>
    </xdr:to>
    <xdr:sp macro="" textlink="">
      <xdr:nvSpPr>
        <xdr:cNvPr id="260" name="円/楕円 259"/>
        <xdr:cNvSpPr/>
      </xdr:nvSpPr>
      <xdr:spPr>
        <a:xfrm>
          <a:off x="3746500" y="1684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137442</xdr:rowOff>
    </xdr:from>
    <xdr:ext cx="534377" cy="259045"/>
    <xdr:sp macro="" textlink="">
      <xdr:nvSpPr>
        <xdr:cNvPr id="261" name="テキスト ボックス 260"/>
        <xdr:cNvSpPr txBox="1"/>
      </xdr:nvSpPr>
      <xdr:spPr>
        <a:xfrm>
          <a:off x="3530111" y="1693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18024</xdr:rowOff>
    </xdr:from>
    <xdr:to>
      <xdr:col>4</xdr:col>
      <xdr:colOff>206375</xdr:colOff>
      <xdr:row>98</xdr:row>
      <xdr:rowOff>119624</xdr:rowOff>
    </xdr:to>
    <xdr:sp macro="" textlink="">
      <xdr:nvSpPr>
        <xdr:cNvPr id="262" name="円/楕円 261"/>
        <xdr:cNvSpPr/>
      </xdr:nvSpPr>
      <xdr:spPr>
        <a:xfrm>
          <a:off x="2857500" y="168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110751</xdr:rowOff>
    </xdr:from>
    <xdr:ext cx="534377" cy="259045"/>
    <xdr:sp macro="" textlink="">
      <xdr:nvSpPr>
        <xdr:cNvPr id="263" name="テキスト ボックス 262"/>
        <xdr:cNvSpPr txBox="1"/>
      </xdr:nvSpPr>
      <xdr:spPr>
        <a:xfrm>
          <a:off x="2641111" y="169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91926</xdr:rowOff>
    </xdr:from>
    <xdr:to>
      <xdr:col>3</xdr:col>
      <xdr:colOff>3175</xdr:colOff>
      <xdr:row>99</xdr:row>
      <xdr:rowOff>22076</xdr:rowOff>
    </xdr:to>
    <xdr:sp macro="" textlink="">
      <xdr:nvSpPr>
        <xdr:cNvPr id="264" name="円/楕円 263"/>
        <xdr:cNvSpPr/>
      </xdr:nvSpPr>
      <xdr:spPr>
        <a:xfrm>
          <a:off x="1968500" y="1689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13203</xdr:rowOff>
    </xdr:from>
    <xdr:ext cx="534377" cy="259045"/>
    <xdr:sp macro="" textlink="">
      <xdr:nvSpPr>
        <xdr:cNvPr id="265" name="テキスト ボックス 264"/>
        <xdr:cNvSpPr txBox="1"/>
      </xdr:nvSpPr>
      <xdr:spPr>
        <a:xfrm>
          <a:off x="1752111" y="1698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86680</xdr:rowOff>
    </xdr:from>
    <xdr:to>
      <xdr:col>1</xdr:col>
      <xdr:colOff>485775</xdr:colOff>
      <xdr:row>99</xdr:row>
      <xdr:rowOff>16830</xdr:rowOff>
    </xdr:to>
    <xdr:sp macro="" textlink="">
      <xdr:nvSpPr>
        <xdr:cNvPr id="266" name="円/楕円 265"/>
        <xdr:cNvSpPr/>
      </xdr:nvSpPr>
      <xdr:spPr>
        <a:xfrm>
          <a:off x="1079500" y="168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7957</xdr:rowOff>
    </xdr:from>
    <xdr:ext cx="534377" cy="259045"/>
    <xdr:sp macro="" textlink="">
      <xdr:nvSpPr>
        <xdr:cNvPr id="267" name="テキスト ボックス 266"/>
        <xdr:cNvSpPr txBox="1"/>
      </xdr:nvSpPr>
      <xdr:spPr>
        <a:xfrm>
          <a:off x="863111" y="1698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112327</xdr:rowOff>
    </xdr:from>
    <xdr:to>
      <xdr:col>15</xdr:col>
      <xdr:colOff>180975</xdr:colOff>
      <xdr:row>32</xdr:row>
      <xdr:rowOff>38721</xdr:rowOff>
    </xdr:to>
    <xdr:cxnSp macro="">
      <xdr:nvCxnSpPr>
        <xdr:cNvPr id="298" name="直線コネクタ 297"/>
        <xdr:cNvCxnSpPr/>
      </xdr:nvCxnSpPr>
      <xdr:spPr>
        <a:xfrm>
          <a:off x="9639300" y="5427277"/>
          <a:ext cx="838200" cy="9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112327</xdr:rowOff>
    </xdr:from>
    <xdr:to>
      <xdr:col>14</xdr:col>
      <xdr:colOff>28575</xdr:colOff>
      <xdr:row>32</xdr:row>
      <xdr:rowOff>64562</xdr:rowOff>
    </xdr:to>
    <xdr:cxnSp macro="">
      <xdr:nvCxnSpPr>
        <xdr:cNvPr id="301" name="直線コネクタ 300"/>
        <xdr:cNvCxnSpPr/>
      </xdr:nvCxnSpPr>
      <xdr:spPr>
        <a:xfrm flipV="1">
          <a:off x="8750300" y="5427277"/>
          <a:ext cx="889000" cy="12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64562</xdr:rowOff>
    </xdr:from>
    <xdr:to>
      <xdr:col>12</xdr:col>
      <xdr:colOff>511175</xdr:colOff>
      <xdr:row>32</xdr:row>
      <xdr:rowOff>73948</xdr:rowOff>
    </xdr:to>
    <xdr:cxnSp macro="">
      <xdr:nvCxnSpPr>
        <xdr:cNvPr id="304" name="直線コネクタ 303"/>
        <xdr:cNvCxnSpPr/>
      </xdr:nvCxnSpPr>
      <xdr:spPr>
        <a:xfrm flipV="1">
          <a:off x="7861300" y="5550962"/>
          <a:ext cx="889000" cy="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73948</xdr:rowOff>
    </xdr:from>
    <xdr:to>
      <xdr:col>11</xdr:col>
      <xdr:colOff>307975</xdr:colOff>
      <xdr:row>32</xdr:row>
      <xdr:rowOff>144056</xdr:rowOff>
    </xdr:to>
    <xdr:cxnSp macro="">
      <xdr:nvCxnSpPr>
        <xdr:cNvPr id="307" name="直線コネクタ 306"/>
        <xdr:cNvCxnSpPr/>
      </xdr:nvCxnSpPr>
      <xdr:spPr>
        <a:xfrm flipV="1">
          <a:off x="6972300" y="5560348"/>
          <a:ext cx="889000" cy="7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159371</xdr:rowOff>
    </xdr:from>
    <xdr:to>
      <xdr:col>15</xdr:col>
      <xdr:colOff>231775</xdr:colOff>
      <xdr:row>32</xdr:row>
      <xdr:rowOff>89521</xdr:rowOff>
    </xdr:to>
    <xdr:sp macro="" textlink="">
      <xdr:nvSpPr>
        <xdr:cNvPr id="317" name="円/楕円 316"/>
        <xdr:cNvSpPr/>
      </xdr:nvSpPr>
      <xdr:spPr>
        <a:xfrm>
          <a:off x="10426700" y="547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10798</xdr:rowOff>
    </xdr:from>
    <xdr:ext cx="599010" cy="259045"/>
    <xdr:sp macro="" textlink="">
      <xdr:nvSpPr>
        <xdr:cNvPr id="318" name="補助費等該当値テキスト"/>
        <xdr:cNvSpPr txBox="1"/>
      </xdr:nvSpPr>
      <xdr:spPr>
        <a:xfrm>
          <a:off x="10528300" y="53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385,921</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61527</xdr:rowOff>
    </xdr:from>
    <xdr:to>
      <xdr:col>14</xdr:col>
      <xdr:colOff>79375</xdr:colOff>
      <xdr:row>31</xdr:row>
      <xdr:rowOff>163127</xdr:rowOff>
    </xdr:to>
    <xdr:sp macro="" textlink="">
      <xdr:nvSpPr>
        <xdr:cNvPr id="319" name="円/楕円 318"/>
        <xdr:cNvSpPr/>
      </xdr:nvSpPr>
      <xdr:spPr>
        <a:xfrm>
          <a:off x="9588500" y="53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30</xdr:row>
      <xdr:rowOff>8204</xdr:rowOff>
    </xdr:from>
    <xdr:ext cx="599010" cy="259045"/>
    <xdr:sp macro="" textlink="">
      <xdr:nvSpPr>
        <xdr:cNvPr id="320" name="テキスト ボックス 319"/>
        <xdr:cNvSpPr txBox="1"/>
      </xdr:nvSpPr>
      <xdr:spPr>
        <a:xfrm>
          <a:off x="9339794" y="5151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415,882</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13762</xdr:rowOff>
    </xdr:from>
    <xdr:to>
      <xdr:col>12</xdr:col>
      <xdr:colOff>561975</xdr:colOff>
      <xdr:row>32</xdr:row>
      <xdr:rowOff>115362</xdr:rowOff>
    </xdr:to>
    <xdr:sp macro="" textlink="">
      <xdr:nvSpPr>
        <xdr:cNvPr id="321" name="円/楕円 320"/>
        <xdr:cNvSpPr/>
      </xdr:nvSpPr>
      <xdr:spPr>
        <a:xfrm>
          <a:off x="8699500" y="55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131889</xdr:rowOff>
    </xdr:from>
    <xdr:ext cx="599010" cy="259045"/>
    <xdr:sp macro="" textlink="">
      <xdr:nvSpPr>
        <xdr:cNvPr id="322" name="テキスト ボックス 321"/>
        <xdr:cNvSpPr txBox="1"/>
      </xdr:nvSpPr>
      <xdr:spPr>
        <a:xfrm>
          <a:off x="8450794" y="527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378,008</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23148</xdr:rowOff>
    </xdr:from>
    <xdr:to>
      <xdr:col>11</xdr:col>
      <xdr:colOff>358775</xdr:colOff>
      <xdr:row>32</xdr:row>
      <xdr:rowOff>124748</xdr:rowOff>
    </xdr:to>
    <xdr:sp macro="" textlink="">
      <xdr:nvSpPr>
        <xdr:cNvPr id="323" name="円/楕円 322"/>
        <xdr:cNvSpPr/>
      </xdr:nvSpPr>
      <xdr:spPr>
        <a:xfrm>
          <a:off x="7810500" y="550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30</xdr:row>
      <xdr:rowOff>141275</xdr:rowOff>
    </xdr:from>
    <xdr:ext cx="599010" cy="259045"/>
    <xdr:sp macro="" textlink="">
      <xdr:nvSpPr>
        <xdr:cNvPr id="324" name="テキスト ボックス 323"/>
        <xdr:cNvSpPr txBox="1"/>
      </xdr:nvSpPr>
      <xdr:spPr>
        <a:xfrm>
          <a:off x="7561794" y="528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375,134</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93256</xdr:rowOff>
    </xdr:from>
    <xdr:to>
      <xdr:col>10</xdr:col>
      <xdr:colOff>155575</xdr:colOff>
      <xdr:row>33</xdr:row>
      <xdr:rowOff>23406</xdr:rowOff>
    </xdr:to>
    <xdr:sp macro="" textlink="">
      <xdr:nvSpPr>
        <xdr:cNvPr id="325" name="円/楕円 324"/>
        <xdr:cNvSpPr/>
      </xdr:nvSpPr>
      <xdr:spPr>
        <a:xfrm>
          <a:off x="6921500" y="557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31</xdr:row>
      <xdr:rowOff>39933</xdr:rowOff>
    </xdr:from>
    <xdr:ext cx="599010" cy="259045"/>
    <xdr:sp macro="" textlink="">
      <xdr:nvSpPr>
        <xdr:cNvPr id="326" name="テキスト ボックス 325"/>
        <xdr:cNvSpPr txBox="1"/>
      </xdr:nvSpPr>
      <xdr:spPr>
        <a:xfrm>
          <a:off x="6672794" y="535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91326</xdr:rowOff>
    </xdr:from>
    <xdr:to>
      <xdr:col>15</xdr:col>
      <xdr:colOff>180975</xdr:colOff>
      <xdr:row>58</xdr:row>
      <xdr:rowOff>118026</xdr:rowOff>
    </xdr:to>
    <xdr:cxnSp macro="">
      <xdr:nvCxnSpPr>
        <xdr:cNvPr id="355" name="直線コネクタ 354"/>
        <xdr:cNvCxnSpPr/>
      </xdr:nvCxnSpPr>
      <xdr:spPr>
        <a:xfrm flipV="1">
          <a:off x="9639300" y="9863976"/>
          <a:ext cx="838200" cy="19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107681</xdr:rowOff>
    </xdr:from>
    <xdr:to>
      <xdr:col>14</xdr:col>
      <xdr:colOff>28575</xdr:colOff>
      <xdr:row>58</xdr:row>
      <xdr:rowOff>118026</xdr:rowOff>
    </xdr:to>
    <xdr:cxnSp macro="">
      <xdr:nvCxnSpPr>
        <xdr:cNvPr id="358" name="直線コネクタ 357"/>
        <xdr:cNvCxnSpPr/>
      </xdr:nvCxnSpPr>
      <xdr:spPr>
        <a:xfrm>
          <a:off x="8750300" y="10051781"/>
          <a:ext cx="889000" cy="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106892</xdr:rowOff>
    </xdr:from>
    <xdr:to>
      <xdr:col>12</xdr:col>
      <xdr:colOff>511175</xdr:colOff>
      <xdr:row>58</xdr:row>
      <xdr:rowOff>107681</xdr:rowOff>
    </xdr:to>
    <xdr:cxnSp macro="">
      <xdr:nvCxnSpPr>
        <xdr:cNvPr id="361" name="直線コネクタ 360"/>
        <xdr:cNvCxnSpPr/>
      </xdr:nvCxnSpPr>
      <xdr:spPr>
        <a:xfrm>
          <a:off x="7861300" y="10050992"/>
          <a:ext cx="88900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106892</xdr:rowOff>
    </xdr:from>
    <xdr:to>
      <xdr:col>11</xdr:col>
      <xdr:colOff>307975</xdr:colOff>
      <xdr:row>58</xdr:row>
      <xdr:rowOff>166146</xdr:rowOff>
    </xdr:to>
    <xdr:cxnSp macro="">
      <xdr:nvCxnSpPr>
        <xdr:cNvPr id="364" name="直線コネクタ 363"/>
        <xdr:cNvCxnSpPr/>
      </xdr:nvCxnSpPr>
      <xdr:spPr>
        <a:xfrm flipV="1">
          <a:off x="6972300" y="10050992"/>
          <a:ext cx="889000" cy="5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40526</xdr:rowOff>
    </xdr:from>
    <xdr:to>
      <xdr:col>15</xdr:col>
      <xdr:colOff>231775</xdr:colOff>
      <xdr:row>57</xdr:row>
      <xdr:rowOff>142126</xdr:rowOff>
    </xdr:to>
    <xdr:sp macro="" textlink="">
      <xdr:nvSpPr>
        <xdr:cNvPr id="374" name="円/楕円 373"/>
        <xdr:cNvSpPr/>
      </xdr:nvSpPr>
      <xdr:spPr>
        <a:xfrm>
          <a:off x="10426700" y="98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63403</xdr:rowOff>
    </xdr:from>
    <xdr:ext cx="599010" cy="259045"/>
    <xdr:sp macro="" textlink="">
      <xdr:nvSpPr>
        <xdr:cNvPr id="375" name="普通建設事業費該当値テキスト"/>
        <xdr:cNvSpPr txBox="1"/>
      </xdr:nvSpPr>
      <xdr:spPr>
        <a:xfrm>
          <a:off x="10528300" y="966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776,966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67226</xdr:rowOff>
    </xdr:from>
    <xdr:to>
      <xdr:col>14</xdr:col>
      <xdr:colOff>79375</xdr:colOff>
      <xdr:row>58</xdr:row>
      <xdr:rowOff>168826</xdr:rowOff>
    </xdr:to>
    <xdr:sp macro="" textlink="">
      <xdr:nvSpPr>
        <xdr:cNvPr id="376" name="円/楕円 375"/>
        <xdr:cNvSpPr/>
      </xdr:nvSpPr>
      <xdr:spPr>
        <a:xfrm>
          <a:off x="9588500" y="100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159953</xdr:rowOff>
    </xdr:from>
    <xdr:ext cx="599010" cy="259045"/>
    <xdr:sp macro="" textlink="">
      <xdr:nvSpPr>
        <xdr:cNvPr id="377" name="テキスト ボックス 376"/>
        <xdr:cNvSpPr txBox="1"/>
      </xdr:nvSpPr>
      <xdr:spPr>
        <a:xfrm>
          <a:off x="9339794" y="1010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256,887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56881</xdr:rowOff>
    </xdr:from>
    <xdr:to>
      <xdr:col>12</xdr:col>
      <xdr:colOff>561975</xdr:colOff>
      <xdr:row>58</xdr:row>
      <xdr:rowOff>158481</xdr:rowOff>
    </xdr:to>
    <xdr:sp macro="" textlink="">
      <xdr:nvSpPr>
        <xdr:cNvPr id="378" name="円/楕円 377"/>
        <xdr:cNvSpPr/>
      </xdr:nvSpPr>
      <xdr:spPr>
        <a:xfrm>
          <a:off x="8699500" y="1000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149608</xdr:rowOff>
    </xdr:from>
    <xdr:ext cx="599010" cy="259045"/>
    <xdr:sp macro="" textlink="">
      <xdr:nvSpPr>
        <xdr:cNvPr id="379" name="テキスト ボックス 378"/>
        <xdr:cNvSpPr txBox="1"/>
      </xdr:nvSpPr>
      <xdr:spPr>
        <a:xfrm>
          <a:off x="8450794" y="1009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284,040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56092</xdr:rowOff>
    </xdr:from>
    <xdr:to>
      <xdr:col>11</xdr:col>
      <xdr:colOff>358775</xdr:colOff>
      <xdr:row>58</xdr:row>
      <xdr:rowOff>157692</xdr:rowOff>
    </xdr:to>
    <xdr:sp macro="" textlink="">
      <xdr:nvSpPr>
        <xdr:cNvPr id="380" name="円/楕円 379"/>
        <xdr:cNvSpPr/>
      </xdr:nvSpPr>
      <xdr:spPr>
        <a:xfrm>
          <a:off x="7810500" y="1000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148819</xdr:rowOff>
    </xdr:from>
    <xdr:ext cx="599010" cy="259045"/>
    <xdr:sp macro="" textlink="">
      <xdr:nvSpPr>
        <xdr:cNvPr id="381" name="テキスト ボックス 380"/>
        <xdr:cNvSpPr txBox="1"/>
      </xdr:nvSpPr>
      <xdr:spPr>
        <a:xfrm>
          <a:off x="7561794" y="1009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286,110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115346</xdr:rowOff>
    </xdr:from>
    <xdr:to>
      <xdr:col>10</xdr:col>
      <xdr:colOff>155575</xdr:colOff>
      <xdr:row>59</xdr:row>
      <xdr:rowOff>45496</xdr:rowOff>
    </xdr:to>
    <xdr:sp macro="" textlink="">
      <xdr:nvSpPr>
        <xdr:cNvPr id="382" name="円/楕円 381"/>
        <xdr:cNvSpPr/>
      </xdr:nvSpPr>
      <xdr:spPr>
        <a:xfrm>
          <a:off x="6921500" y="1005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36623</xdr:rowOff>
    </xdr:from>
    <xdr:ext cx="599010" cy="259045"/>
    <xdr:sp macro="" textlink="">
      <xdr:nvSpPr>
        <xdr:cNvPr id="383" name="テキスト ボックス 382"/>
        <xdr:cNvSpPr txBox="1"/>
      </xdr:nvSpPr>
      <xdr:spPr>
        <a:xfrm>
          <a:off x="6672794" y="101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105704</xdr:rowOff>
    </xdr:from>
    <xdr:to>
      <xdr:col>15</xdr:col>
      <xdr:colOff>180975</xdr:colOff>
      <xdr:row>78</xdr:row>
      <xdr:rowOff>11858</xdr:rowOff>
    </xdr:to>
    <xdr:cxnSp macro="">
      <xdr:nvCxnSpPr>
        <xdr:cNvPr id="412" name="直線コネクタ 411"/>
        <xdr:cNvCxnSpPr/>
      </xdr:nvCxnSpPr>
      <xdr:spPr>
        <a:xfrm flipV="1">
          <a:off x="9639300" y="12793004"/>
          <a:ext cx="838200" cy="59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11858</xdr:rowOff>
    </xdr:from>
    <xdr:to>
      <xdr:col>14</xdr:col>
      <xdr:colOff>28575</xdr:colOff>
      <xdr:row>78</xdr:row>
      <xdr:rowOff>62829</xdr:rowOff>
    </xdr:to>
    <xdr:cxnSp macro="">
      <xdr:nvCxnSpPr>
        <xdr:cNvPr id="415" name="直線コネクタ 414"/>
        <xdr:cNvCxnSpPr/>
      </xdr:nvCxnSpPr>
      <xdr:spPr>
        <a:xfrm flipV="1">
          <a:off x="8750300" y="13384958"/>
          <a:ext cx="889000" cy="5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54904</xdr:rowOff>
    </xdr:from>
    <xdr:to>
      <xdr:col>15</xdr:col>
      <xdr:colOff>231775</xdr:colOff>
      <xdr:row>74</xdr:row>
      <xdr:rowOff>156504</xdr:rowOff>
    </xdr:to>
    <xdr:sp macro="" textlink="">
      <xdr:nvSpPr>
        <xdr:cNvPr id="425" name="円/楕円 424"/>
        <xdr:cNvSpPr/>
      </xdr:nvSpPr>
      <xdr:spPr>
        <a:xfrm>
          <a:off x="10426700" y="1274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77781</xdr:rowOff>
    </xdr:from>
    <xdr:ext cx="599010" cy="259045"/>
    <xdr:sp macro="" textlink="">
      <xdr:nvSpPr>
        <xdr:cNvPr id="426" name="普通建設事業費 （ うち新規整備　）該当値テキスト"/>
        <xdr:cNvSpPr txBox="1"/>
      </xdr:nvSpPr>
      <xdr:spPr>
        <a:xfrm>
          <a:off x="10528300" y="1259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626,768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132508</xdr:rowOff>
    </xdr:from>
    <xdr:to>
      <xdr:col>14</xdr:col>
      <xdr:colOff>79375</xdr:colOff>
      <xdr:row>78</xdr:row>
      <xdr:rowOff>62658</xdr:rowOff>
    </xdr:to>
    <xdr:sp macro="" textlink="">
      <xdr:nvSpPr>
        <xdr:cNvPr id="427" name="円/楕円 426"/>
        <xdr:cNvSpPr/>
      </xdr:nvSpPr>
      <xdr:spPr>
        <a:xfrm>
          <a:off x="9588500" y="1333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79185</xdr:rowOff>
    </xdr:from>
    <xdr:ext cx="599010" cy="259045"/>
    <xdr:sp macro="" textlink="">
      <xdr:nvSpPr>
        <xdr:cNvPr id="428" name="テキスト ボックス 427"/>
        <xdr:cNvSpPr txBox="1"/>
      </xdr:nvSpPr>
      <xdr:spPr>
        <a:xfrm>
          <a:off x="9339794" y="1310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160,663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12029</xdr:rowOff>
    </xdr:from>
    <xdr:to>
      <xdr:col>12</xdr:col>
      <xdr:colOff>561975</xdr:colOff>
      <xdr:row>78</xdr:row>
      <xdr:rowOff>113629</xdr:rowOff>
    </xdr:to>
    <xdr:sp macro="" textlink="">
      <xdr:nvSpPr>
        <xdr:cNvPr id="429" name="円/楕円 428"/>
        <xdr:cNvSpPr/>
      </xdr:nvSpPr>
      <xdr:spPr>
        <a:xfrm>
          <a:off x="8699500" y="1338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104756</xdr:rowOff>
    </xdr:from>
    <xdr:ext cx="599010" cy="259045"/>
    <xdr:sp macro="" textlink="">
      <xdr:nvSpPr>
        <xdr:cNvPr id="430" name="テキスト ボックス 429"/>
        <xdr:cNvSpPr txBox="1"/>
      </xdr:nvSpPr>
      <xdr:spPr>
        <a:xfrm>
          <a:off x="8450794" y="1347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5685</xdr:rowOff>
    </xdr:from>
    <xdr:to>
      <xdr:col>15</xdr:col>
      <xdr:colOff>180975</xdr:colOff>
      <xdr:row>99</xdr:row>
      <xdr:rowOff>22637</xdr:rowOff>
    </xdr:to>
    <xdr:cxnSp macro="">
      <xdr:nvCxnSpPr>
        <xdr:cNvPr id="459" name="直線コネクタ 458"/>
        <xdr:cNvCxnSpPr/>
      </xdr:nvCxnSpPr>
      <xdr:spPr>
        <a:xfrm flipV="1">
          <a:off x="9639300" y="16979235"/>
          <a:ext cx="838200" cy="1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170490</xdr:rowOff>
    </xdr:from>
    <xdr:to>
      <xdr:col>14</xdr:col>
      <xdr:colOff>28575</xdr:colOff>
      <xdr:row>99</xdr:row>
      <xdr:rowOff>22637</xdr:rowOff>
    </xdr:to>
    <xdr:cxnSp macro="">
      <xdr:nvCxnSpPr>
        <xdr:cNvPr id="462" name="直線コネクタ 461"/>
        <xdr:cNvCxnSpPr/>
      </xdr:nvCxnSpPr>
      <xdr:spPr>
        <a:xfrm>
          <a:off x="8750300" y="16972590"/>
          <a:ext cx="889000" cy="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126335</xdr:rowOff>
    </xdr:from>
    <xdr:to>
      <xdr:col>15</xdr:col>
      <xdr:colOff>231775</xdr:colOff>
      <xdr:row>99</xdr:row>
      <xdr:rowOff>56485</xdr:rowOff>
    </xdr:to>
    <xdr:sp macro="" textlink="">
      <xdr:nvSpPr>
        <xdr:cNvPr id="472" name="円/楕円 471"/>
        <xdr:cNvSpPr/>
      </xdr:nvSpPr>
      <xdr:spPr>
        <a:xfrm>
          <a:off x="10426700" y="169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87689</xdr:rowOff>
    </xdr:from>
    <xdr:ext cx="599010" cy="259045"/>
    <xdr:sp macro="" textlink="">
      <xdr:nvSpPr>
        <xdr:cNvPr id="473" name="普通建設事業費 （ うち更新整備　）該当値テキスト"/>
        <xdr:cNvSpPr txBox="1"/>
      </xdr:nvSpPr>
      <xdr:spPr>
        <a:xfrm>
          <a:off x="10528300" y="1688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101,745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143287</xdr:rowOff>
    </xdr:from>
    <xdr:to>
      <xdr:col>14</xdr:col>
      <xdr:colOff>79375</xdr:colOff>
      <xdr:row>99</xdr:row>
      <xdr:rowOff>73437</xdr:rowOff>
    </xdr:to>
    <xdr:sp macro="" textlink="">
      <xdr:nvSpPr>
        <xdr:cNvPr id="474" name="円/楕円 473"/>
        <xdr:cNvSpPr/>
      </xdr:nvSpPr>
      <xdr:spPr>
        <a:xfrm>
          <a:off x="9588500" y="1694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64564</xdr:rowOff>
    </xdr:from>
    <xdr:ext cx="534377" cy="259045"/>
    <xdr:sp macro="" textlink="">
      <xdr:nvSpPr>
        <xdr:cNvPr id="475" name="テキスト ボックス 474"/>
        <xdr:cNvSpPr txBox="1"/>
      </xdr:nvSpPr>
      <xdr:spPr>
        <a:xfrm>
          <a:off x="9372111" y="1703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57,252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119690</xdr:rowOff>
    </xdr:from>
    <xdr:to>
      <xdr:col>12</xdr:col>
      <xdr:colOff>561975</xdr:colOff>
      <xdr:row>99</xdr:row>
      <xdr:rowOff>49840</xdr:rowOff>
    </xdr:to>
    <xdr:sp macro="" textlink="">
      <xdr:nvSpPr>
        <xdr:cNvPr id="476" name="円/楕円 475"/>
        <xdr:cNvSpPr/>
      </xdr:nvSpPr>
      <xdr:spPr>
        <a:xfrm>
          <a:off x="8699500" y="169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40967</xdr:rowOff>
    </xdr:from>
    <xdr:ext cx="599010" cy="259045"/>
    <xdr:sp macro="" textlink="">
      <xdr:nvSpPr>
        <xdr:cNvPr id="477" name="テキスト ボックス 476"/>
        <xdr:cNvSpPr txBox="1"/>
      </xdr:nvSpPr>
      <xdr:spPr>
        <a:xfrm>
          <a:off x="8450794" y="17014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36327</xdr:rowOff>
    </xdr:from>
    <xdr:to>
      <xdr:col>21</xdr:col>
      <xdr:colOff>161925</xdr:colOff>
      <xdr:row>39</xdr:row>
      <xdr:rowOff>44450</xdr:rowOff>
    </xdr:to>
    <xdr:cxnSp macro="">
      <xdr:nvCxnSpPr>
        <xdr:cNvPr id="512" name="直線コネクタ 511"/>
        <xdr:cNvCxnSpPr/>
      </xdr:nvCxnSpPr>
      <xdr:spPr>
        <a:xfrm>
          <a:off x="13703300" y="6722877"/>
          <a:ext cx="889000" cy="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36327</xdr:rowOff>
    </xdr:from>
    <xdr:to>
      <xdr:col>19</xdr:col>
      <xdr:colOff>644525</xdr:colOff>
      <xdr:row>39</xdr:row>
      <xdr:rowOff>44450</xdr:rowOff>
    </xdr:to>
    <xdr:cxnSp macro="">
      <xdr:nvCxnSpPr>
        <xdr:cNvPr id="515" name="直線コネクタ 514"/>
        <xdr:cNvCxnSpPr/>
      </xdr:nvCxnSpPr>
      <xdr:spPr>
        <a:xfrm flipV="1">
          <a:off x="12814300" y="6722877"/>
          <a:ext cx="889000" cy="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9" name="円/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0" name="テキスト ボックス 529"/>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156977</xdr:rowOff>
    </xdr:from>
    <xdr:to>
      <xdr:col>20</xdr:col>
      <xdr:colOff>9525</xdr:colOff>
      <xdr:row>39</xdr:row>
      <xdr:rowOff>87127</xdr:rowOff>
    </xdr:to>
    <xdr:sp macro="" textlink="">
      <xdr:nvSpPr>
        <xdr:cNvPr id="531" name="円/楕円 530"/>
        <xdr:cNvSpPr/>
      </xdr:nvSpPr>
      <xdr:spPr>
        <a:xfrm>
          <a:off x="13652500" y="667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78254</xdr:rowOff>
    </xdr:from>
    <xdr:ext cx="469744" cy="259045"/>
    <xdr:sp macro="" textlink="">
      <xdr:nvSpPr>
        <xdr:cNvPr id="532" name="テキスト ボックス 531"/>
        <xdr:cNvSpPr txBox="1"/>
      </xdr:nvSpPr>
      <xdr:spPr>
        <a:xfrm>
          <a:off x="13468427" y="676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3" name="円/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4" name="テキスト ボックス 533"/>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61819</xdr:rowOff>
    </xdr:from>
    <xdr:to>
      <xdr:col>23</xdr:col>
      <xdr:colOff>517525</xdr:colOff>
      <xdr:row>77</xdr:row>
      <xdr:rowOff>85753</xdr:rowOff>
    </xdr:to>
    <xdr:cxnSp macro="">
      <xdr:nvCxnSpPr>
        <xdr:cNvPr id="618" name="直線コネクタ 617"/>
        <xdr:cNvCxnSpPr/>
      </xdr:nvCxnSpPr>
      <xdr:spPr>
        <a:xfrm>
          <a:off x="15481300" y="13263469"/>
          <a:ext cx="838200" cy="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26605</xdr:rowOff>
    </xdr:from>
    <xdr:to>
      <xdr:col>22</xdr:col>
      <xdr:colOff>365125</xdr:colOff>
      <xdr:row>77</xdr:row>
      <xdr:rowOff>61819</xdr:rowOff>
    </xdr:to>
    <xdr:cxnSp macro="">
      <xdr:nvCxnSpPr>
        <xdr:cNvPr id="621" name="直線コネクタ 620"/>
        <xdr:cNvCxnSpPr/>
      </xdr:nvCxnSpPr>
      <xdr:spPr>
        <a:xfrm>
          <a:off x="14592300" y="13228255"/>
          <a:ext cx="889000" cy="3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26605</xdr:rowOff>
    </xdr:from>
    <xdr:to>
      <xdr:col>21</xdr:col>
      <xdr:colOff>161925</xdr:colOff>
      <xdr:row>77</xdr:row>
      <xdr:rowOff>38091</xdr:rowOff>
    </xdr:to>
    <xdr:cxnSp macro="">
      <xdr:nvCxnSpPr>
        <xdr:cNvPr id="624" name="直線コネクタ 623"/>
        <xdr:cNvCxnSpPr/>
      </xdr:nvCxnSpPr>
      <xdr:spPr>
        <a:xfrm flipV="1">
          <a:off x="13703300" y="13228255"/>
          <a:ext cx="889000" cy="1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14567</xdr:rowOff>
    </xdr:from>
    <xdr:to>
      <xdr:col>19</xdr:col>
      <xdr:colOff>644525</xdr:colOff>
      <xdr:row>77</xdr:row>
      <xdr:rowOff>38091</xdr:rowOff>
    </xdr:to>
    <xdr:cxnSp macro="">
      <xdr:nvCxnSpPr>
        <xdr:cNvPr id="627" name="直線コネクタ 626"/>
        <xdr:cNvCxnSpPr/>
      </xdr:nvCxnSpPr>
      <xdr:spPr>
        <a:xfrm>
          <a:off x="12814300" y="13216217"/>
          <a:ext cx="889000" cy="2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34953</xdr:rowOff>
    </xdr:from>
    <xdr:to>
      <xdr:col>23</xdr:col>
      <xdr:colOff>568325</xdr:colOff>
      <xdr:row>77</xdr:row>
      <xdr:rowOff>136553</xdr:rowOff>
    </xdr:to>
    <xdr:sp macro="" textlink="">
      <xdr:nvSpPr>
        <xdr:cNvPr id="637" name="円/楕円 636"/>
        <xdr:cNvSpPr/>
      </xdr:nvSpPr>
      <xdr:spPr>
        <a:xfrm>
          <a:off x="16268700" y="1323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57830</xdr:rowOff>
    </xdr:from>
    <xdr:ext cx="599010" cy="259045"/>
    <xdr:sp macro="" textlink="">
      <xdr:nvSpPr>
        <xdr:cNvPr id="638" name="公債費該当値テキスト"/>
        <xdr:cNvSpPr txBox="1"/>
      </xdr:nvSpPr>
      <xdr:spPr>
        <a:xfrm>
          <a:off x="16370300" y="1308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237,478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11019</xdr:rowOff>
    </xdr:from>
    <xdr:to>
      <xdr:col>22</xdr:col>
      <xdr:colOff>415925</xdr:colOff>
      <xdr:row>77</xdr:row>
      <xdr:rowOff>112619</xdr:rowOff>
    </xdr:to>
    <xdr:sp macro="" textlink="">
      <xdr:nvSpPr>
        <xdr:cNvPr id="639" name="円/楕円 638"/>
        <xdr:cNvSpPr/>
      </xdr:nvSpPr>
      <xdr:spPr>
        <a:xfrm>
          <a:off x="15430500" y="1321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129146</xdr:rowOff>
    </xdr:from>
    <xdr:ext cx="599010" cy="259045"/>
    <xdr:sp macro="" textlink="">
      <xdr:nvSpPr>
        <xdr:cNvPr id="640" name="テキスト ボックス 639"/>
        <xdr:cNvSpPr txBox="1"/>
      </xdr:nvSpPr>
      <xdr:spPr>
        <a:xfrm>
          <a:off x="15181794" y="1298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256,323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147255</xdr:rowOff>
    </xdr:from>
    <xdr:to>
      <xdr:col>21</xdr:col>
      <xdr:colOff>212725</xdr:colOff>
      <xdr:row>77</xdr:row>
      <xdr:rowOff>77405</xdr:rowOff>
    </xdr:to>
    <xdr:sp macro="" textlink="">
      <xdr:nvSpPr>
        <xdr:cNvPr id="641" name="円/楕円 640"/>
        <xdr:cNvSpPr/>
      </xdr:nvSpPr>
      <xdr:spPr>
        <a:xfrm>
          <a:off x="14541500" y="131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93931</xdr:rowOff>
    </xdr:from>
    <xdr:ext cx="599010" cy="259045"/>
    <xdr:sp macro="" textlink="">
      <xdr:nvSpPr>
        <xdr:cNvPr id="642" name="テキスト ボックス 641"/>
        <xdr:cNvSpPr txBox="1"/>
      </xdr:nvSpPr>
      <xdr:spPr>
        <a:xfrm>
          <a:off x="14292794" y="12952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284,052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158741</xdr:rowOff>
    </xdr:from>
    <xdr:to>
      <xdr:col>20</xdr:col>
      <xdr:colOff>9525</xdr:colOff>
      <xdr:row>77</xdr:row>
      <xdr:rowOff>88891</xdr:rowOff>
    </xdr:to>
    <xdr:sp macro="" textlink="">
      <xdr:nvSpPr>
        <xdr:cNvPr id="643" name="円/楕円 642"/>
        <xdr:cNvSpPr/>
      </xdr:nvSpPr>
      <xdr:spPr>
        <a:xfrm>
          <a:off x="13652500" y="1318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105418</xdr:rowOff>
    </xdr:from>
    <xdr:ext cx="599010" cy="259045"/>
    <xdr:sp macro="" textlink="">
      <xdr:nvSpPr>
        <xdr:cNvPr id="644" name="テキスト ボックス 643"/>
        <xdr:cNvSpPr txBox="1"/>
      </xdr:nvSpPr>
      <xdr:spPr>
        <a:xfrm>
          <a:off x="13403794" y="1296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275,007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135217</xdr:rowOff>
    </xdr:from>
    <xdr:to>
      <xdr:col>18</xdr:col>
      <xdr:colOff>492125</xdr:colOff>
      <xdr:row>77</xdr:row>
      <xdr:rowOff>65367</xdr:rowOff>
    </xdr:to>
    <xdr:sp macro="" textlink="">
      <xdr:nvSpPr>
        <xdr:cNvPr id="645" name="円/楕円 644"/>
        <xdr:cNvSpPr/>
      </xdr:nvSpPr>
      <xdr:spPr>
        <a:xfrm>
          <a:off x="12763500" y="131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81894</xdr:rowOff>
    </xdr:from>
    <xdr:ext cx="599010" cy="259045"/>
    <xdr:sp macro="" textlink="">
      <xdr:nvSpPr>
        <xdr:cNvPr id="646" name="テキスト ボックス 645"/>
        <xdr:cNvSpPr txBox="1"/>
      </xdr:nvSpPr>
      <xdr:spPr>
        <a:xfrm>
          <a:off x="12514794" y="1294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97806</xdr:rowOff>
    </xdr:from>
    <xdr:to>
      <xdr:col>23</xdr:col>
      <xdr:colOff>517525</xdr:colOff>
      <xdr:row>98</xdr:row>
      <xdr:rowOff>118520</xdr:rowOff>
    </xdr:to>
    <xdr:cxnSp macro="">
      <xdr:nvCxnSpPr>
        <xdr:cNvPr id="673" name="直線コネクタ 672"/>
        <xdr:cNvCxnSpPr/>
      </xdr:nvCxnSpPr>
      <xdr:spPr>
        <a:xfrm>
          <a:off x="15481300" y="16899906"/>
          <a:ext cx="838200" cy="2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97806</xdr:rowOff>
    </xdr:from>
    <xdr:to>
      <xdr:col>22</xdr:col>
      <xdr:colOff>365125</xdr:colOff>
      <xdr:row>98</xdr:row>
      <xdr:rowOff>125602</xdr:rowOff>
    </xdr:to>
    <xdr:cxnSp macro="">
      <xdr:nvCxnSpPr>
        <xdr:cNvPr id="676" name="直線コネクタ 675"/>
        <xdr:cNvCxnSpPr/>
      </xdr:nvCxnSpPr>
      <xdr:spPr>
        <a:xfrm flipV="1">
          <a:off x="14592300" y="16899906"/>
          <a:ext cx="889000" cy="2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125537</xdr:rowOff>
    </xdr:from>
    <xdr:to>
      <xdr:col>21</xdr:col>
      <xdr:colOff>161925</xdr:colOff>
      <xdr:row>98</xdr:row>
      <xdr:rowOff>125602</xdr:rowOff>
    </xdr:to>
    <xdr:cxnSp macro="">
      <xdr:nvCxnSpPr>
        <xdr:cNvPr id="679" name="直線コネクタ 678"/>
        <xdr:cNvCxnSpPr/>
      </xdr:nvCxnSpPr>
      <xdr:spPr>
        <a:xfrm>
          <a:off x="13703300" y="16927637"/>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118570</xdr:rowOff>
    </xdr:from>
    <xdr:to>
      <xdr:col>19</xdr:col>
      <xdr:colOff>644525</xdr:colOff>
      <xdr:row>98</xdr:row>
      <xdr:rowOff>125537</xdr:rowOff>
    </xdr:to>
    <xdr:cxnSp macro="">
      <xdr:nvCxnSpPr>
        <xdr:cNvPr id="682" name="直線コネクタ 681"/>
        <xdr:cNvCxnSpPr/>
      </xdr:nvCxnSpPr>
      <xdr:spPr>
        <a:xfrm>
          <a:off x="12814300" y="16920670"/>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67720</xdr:rowOff>
    </xdr:from>
    <xdr:to>
      <xdr:col>23</xdr:col>
      <xdr:colOff>568325</xdr:colOff>
      <xdr:row>98</xdr:row>
      <xdr:rowOff>169320</xdr:rowOff>
    </xdr:to>
    <xdr:sp macro="" textlink="">
      <xdr:nvSpPr>
        <xdr:cNvPr id="692" name="円/楕円 691"/>
        <xdr:cNvSpPr/>
      </xdr:nvSpPr>
      <xdr:spPr>
        <a:xfrm>
          <a:off x="16268700" y="168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2109</xdr:rowOff>
    </xdr:from>
    <xdr:ext cx="534377" cy="259045"/>
    <xdr:sp macro="" textlink="">
      <xdr:nvSpPr>
        <xdr:cNvPr id="693" name="積立金該当値テキスト"/>
        <xdr:cNvSpPr txBox="1"/>
      </xdr:nvSpPr>
      <xdr:spPr>
        <a:xfrm>
          <a:off x="16370300" y="168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23,163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47006</xdr:rowOff>
    </xdr:from>
    <xdr:to>
      <xdr:col>22</xdr:col>
      <xdr:colOff>415925</xdr:colOff>
      <xdr:row>98</xdr:row>
      <xdr:rowOff>148606</xdr:rowOff>
    </xdr:to>
    <xdr:sp macro="" textlink="">
      <xdr:nvSpPr>
        <xdr:cNvPr id="694" name="円/楕円 693"/>
        <xdr:cNvSpPr/>
      </xdr:nvSpPr>
      <xdr:spPr>
        <a:xfrm>
          <a:off x="15430500" y="1684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139733</xdr:rowOff>
    </xdr:from>
    <xdr:ext cx="534377" cy="259045"/>
    <xdr:sp macro="" textlink="">
      <xdr:nvSpPr>
        <xdr:cNvPr id="695" name="テキスト ボックス 694"/>
        <xdr:cNvSpPr txBox="1"/>
      </xdr:nvSpPr>
      <xdr:spPr>
        <a:xfrm>
          <a:off x="15214111" y="169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45,816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74802</xdr:rowOff>
    </xdr:from>
    <xdr:to>
      <xdr:col>21</xdr:col>
      <xdr:colOff>212725</xdr:colOff>
      <xdr:row>99</xdr:row>
      <xdr:rowOff>4952</xdr:rowOff>
    </xdr:to>
    <xdr:sp macro="" textlink="">
      <xdr:nvSpPr>
        <xdr:cNvPr id="696" name="円/楕円 695"/>
        <xdr:cNvSpPr/>
      </xdr:nvSpPr>
      <xdr:spPr>
        <a:xfrm>
          <a:off x="14541500" y="1687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167529</xdr:rowOff>
    </xdr:from>
    <xdr:ext cx="534377" cy="259045"/>
    <xdr:sp macro="" textlink="">
      <xdr:nvSpPr>
        <xdr:cNvPr id="697" name="テキスト ボックス 696"/>
        <xdr:cNvSpPr txBox="1"/>
      </xdr:nvSpPr>
      <xdr:spPr>
        <a:xfrm>
          <a:off x="14325111" y="1696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74737</xdr:rowOff>
    </xdr:from>
    <xdr:to>
      <xdr:col>20</xdr:col>
      <xdr:colOff>9525</xdr:colOff>
      <xdr:row>99</xdr:row>
      <xdr:rowOff>4887</xdr:rowOff>
    </xdr:to>
    <xdr:sp macro="" textlink="">
      <xdr:nvSpPr>
        <xdr:cNvPr id="698" name="円/楕円 697"/>
        <xdr:cNvSpPr/>
      </xdr:nvSpPr>
      <xdr:spPr>
        <a:xfrm>
          <a:off x="13652500" y="1687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167464</xdr:rowOff>
    </xdr:from>
    <xdr:ext cx="534377" cy="259045"/>
    <xdr:sp macro="" textlink="">
      <xdr:nvSpPr>
        <xdr:cNvPr id="699" name="テキスト ボックス 698"/>
        <xdr:cNvSpPr txBox="1"/>
      </xdr:nvSpPr>
      <xdr:spPr>
        <a:xfrm>
          <a:off x="13436111" y="1696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67770</xdr:rowOff>
    </xdr:from>
    <xdr:to>
      <xdr:col>18</xdr:col>
      <xdr:colOff>492125</xdr:colOff>
      <xdr:row>98</xdr:row>
      <xdr:rowOff>169370</xdr:rowOff>
    </xdr:to>
    <xdr:sp macro="" textlink="">
      <xdr:nvSpPr>
        <xdr:cNvPr id="700" name="円/楕円 699"/>
        <xdr:cNvSpPr/>
      </xdr:nvSpPr>
      <xdr:spPr>
        <a:xfrm>
          <a:off x="12763500" y="1686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160497</xdr:rowOff>
    </xdr:from>
    <xdr:ext cx="534377" cy="259045"/>
    <xdr:sp macro="" textlink="">
      <xdr:nvSpPr>
        <xdr:cNvPr id="701" name="テキスト ボックス 700"/>
        <xdr:cNvSpPr txBox="1"/>
      </xdr:nvSpPr>
      <xdr:spPr>
        <a:xfrm>
          <a:off x="12547111" y="1696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90528</xdr:rowOff>
    </xdr:from>
    <xdr:to>
      <xdr:col>32</xdr:col>
      <xdr:colOff>187325</xdr:colOff>
      <xdr:row>57</xdr:row>
      <xdr:rowOff>100267</xdr:rowOff>
    </xdr:to>
    <xdr:cxnSp macro="">
      <xdr:nvCxnSpPr>
        <xdr:cNvPr id="785" name="直線コネクタ 784"/>
        <xdr:cNvCxnSpPr/>
      </xdr:nvCxnSpPr>
      <xdr:spPr>
        <a:xfrm flipV="1">
          <a:off x="21323300" y="9863178"/>
          <a:ext cx="8382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86" name="貸付金平均値テキスト"/>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82138</xdr:rowOff>
    </xdr:from>
    <xdr:to>
      <xdr:col>31</xdr:col>
      <xdr:colOff>34925</xdr:colOff>
      <xdr:row>57</xdr:row>
      <xdr:rowOff>100267</xdr:rowOff>
    </xdr:to>
    <xdr:cxnSp macro="">
      <xdr:nvCxnSpPr>
        <xdr:cNvPr id="788" name="直線コネクタ 787"/>
        <xdr:cNvCxnSpPr/>
      </xdr:nvCxnSpPr>
      <xdr:spPr>
        <a:xfrm>
          <a:off x="20434300" y="9854788"/>
          <a:ext cx="889000" cy="1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145097</xdr:rowOff>
    </xdr:from>
    <xdr:ext cx="469744" cy="259045"/>
    <xdr:sp macro="" textlink="">
      <xdr:nvSpPr>
        <xdr:cNvPr id="790" name="テキスト ボックス 789"/>
        <xdr:cNvSpPr txBox="1"/>
      </xdr:nvSpPr>
      <xdr:spPr>
        <a:xfrm>
          <a:off x="21088427" y="991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82138</xdr:rowOff>
    </xdr:from>
    <xdr:to>
      <xdr:col>29</xdr:col>
      <xdr:colOff>517525</xdr:colOff>
      <xdr:row>57</xdr:row>
      <xdr:rowOff>111491</xdr:rowOff>
    </xdr:to>
    <xdr:cxnSp macro="">
      <xdr:nvCxnSpPr>
        <xdr:cNvPr id="791" name="直線コネクタ 790"/>
        <xdr:cNvCxnSpPr/>
      </xdr:nvCxnSpPr>
      <xdr:spPr>
        <a:xfrm flipV="1">
          <a:off x="19545300" y="9854788"/>
          <a:ext cx="889000" cy="2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138810</xdr:rowOff>
    </xdr:from>
    <xdr:ext cx="469744" cy="259045"/>
    <xdr:sp macro="" textlink="">
      <xdr:nvSpPr>
        <xdr:cNvPr id="793" name="テキスト ボックス 792"/>
        <xdr:cNvSpPr txBox="1"/>
      </xdr:nvSpPr>
      <xdr:spPr>
        <a:xfrm>
          <a:off x="20199427" y="991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111491</xdr:rowOff>
    </xdr:from>
    <xdr:to>
      <xdr:col>28</xdr:col>
      <xdr:colOff>314325</xdr:colOff>
      <xdr:row>57</xdr:row>
      <xdr:rowOff>113137</xdr:rowOff>
    </xdr:to>
    <xdr:cxnSp macro="">
      <xdr:nvCxnSpPr>
        <xdr:cNvPr id="794" name="直線コネクタ 793"/>
        <xdr:cNvCxnSpPr/>
      </xdr:nvCxnSpPr>
      <xdr:spPr>
        <a:xfrm flipV="1">
          <a:off x="18656300" y="9884141"/>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9651</xdr:rowOff>
    </xdr:from>
    <xdr:ext cx="469744" cy="259045"/>
    <xdr:sp macro="" textlink="">
      <xdr:nvSpPr>
        <xdr:cNvPr id="796" name="テキスト ボックス 795"/>
        <xdr:cNvSpPr txBox="1"/>
      </xdr:nvSpPr>
      <xdr:spPr>
        <a:xfrm>
          <a:off x="19310427" y="995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16098</xdr:rowOff>
    </xdr:from>
    <xdr:ext cx="469744" cy="259045"/>
    <xdr:sp macro="" textlink="">
      <xdr:nvSpPr>
        <xdr:cNvPr id="798" name="テキスト ボックス 797"/>
        <xdr:cNvSpPr txBox="1"/>
      </xdr:nvSpPr>
      <xdr:spPr>
        <a:xfrm>
          <a:off x="18421427" y="996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39728</xdr:rowOff>
    </xdr:from>
    <xdr:to>
      <xdr:col>32</xdr:col>
      <xdr:colOff>238125</xdr:colOff>
      <xdr:row>57</xdr:row>
      <xdr:rowOff>141328</xdr:rowOff>
    </xdr:to>
    <xdr:sp macro="" textlink="">
      <xdr:nvSpPr>
        <xdr:cNvPr id="804" name="円/楕円 803"/>
        <xdr:cNvSpPr/>
      </xdr:nvSpPr>
      <xdr:spPr>
        <a:xfrm>
          <a:off x="22110700" y="981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62605</xdr:rowOff>
    </xdr:from>
    <xdr:ext cx="469744" cy="259045"/>
    <xdr:sp macro="" textlink="">
      <xdr:nvSpPr>
        <xdr:cNvPr id="805" name="貸付金該当値テキスト"/>
        <xdr:cNvSpPr txBox="1"/>
      </xdr:nvSpPr>
      <xdr:spPr>
        <a:xfrm>
          <a:off x="22212300" y="966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49467</xdr:rowOff>
    </xdr:from>
    <xdr:to>
      <xdr:col>31</xdr:col>
      <xdr:colOff>85725</xdr:colOff>
      <xdr:row>57</xdr:row>
      <xdr:rowOff>151067</xdr:rowOff>
    </xdr:to>
    <xdr:sp macro="" textlink="">
      <xdr:nvSpPr>
        <xdr:cNvPr id="806" name="円/楕円 805"/>
        <xdr:cNvSpPr/>
      </xdr:nvSpPr>
      <xdr:spPr>
        <a:xfrm>
          <a:off x="21272500" y="982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167594</xdr:rowOff>
    </xdr:from>
    <xdr:ext cx="469744" cy="259045"/>
    <xdr:sp macro="" textlink="">
      <xdr:nvSpPr>
        <xdr:cNvPr id="807" name="テキスト ボックス 806"/>
        <xdr:cNvSpPr txBox="1"/>
      </xdr:nvSpPr>
      <xdr:spPr>
        <a:xfrm>
          <a:off x="21088427" y="959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31338</xdr:rowOff>
    </xdr:from>
    <xdr:to>
      <xdr:col>29</xdr:col>
      <xdr:colOff>568325</xdr:colOff>
      <xdr:row>57</xdr:row>
      <xdr:rowOff>132938</xdr:rowOff>
    </xdr:to>
    <xdr:sp macro="" textlink="">
      <xdr:nvSpPr>
        <xdr:cNvPr id="808" name="円/楕円 807"/>
        <xdr:cNvSpPr/>
      </xdr:nvSpPr>
      <xdr:spPr>
        <a:xfrm>
          <a:off x="20383500" y="98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149465</xdr:rowOff>
    </xdr:from>
    <xdr:ext cx="534377" cy="259045"/>
    <xdr:sp macro="" textlink="">
      <xdr:nvSpPr>
        <xdr:cNvPr id="809" name="テキスト ボックス 808"/>
        <xdr:cNvSpPr txBox="1"/>
      </xdr:nvSpPr>
      <xdr:spPr>
        <a:xfrm>
          <a:off x="20167111" y="957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60691</xdr:rowOff>
    </xdr:from>
    <xdr:to>
      <xdr:col>28</xdr:col>
      <xdr:colOff>365125</xdr:colOff>
      <xdr:row>57</xdr:row>
      <xdr:rowOff>162291</xdr:rowOff>
    </xdr:to>
    <xdr:sp macro="" textlink="">
      <xdr:nvSpPr>
        <xdr:cNvPr id="810" name="円/楕円 809"/>
        <xdr:cNvSpPr/>
      </xdr:nvSpPr>
      <xdr:spPr>
        <a:xfrm>
          <a:off x="19494500" y="983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7368</xdr:rowOff>
    </xdr:from>
    <xdr:ext cx="469744" cy="259045"/>
    <xdr:sp macro="" textlink="">
      <xdr:nvSpPr>
        <xdr:cNvPr id="811" name="テキスト ボックス 810"/>
        <xdr:cNvSpPr txBox="1"/>
      </xdr:nvSpPr>
      <xdr:spPr>
        <a:xfrm>
          <a:off x="19310427" y="960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62337</xdr:rowOff>
    </xdr:from>
    <xdr:to>
      <xdr:col>27</xdr:col>
      <xdr:colOff>161925</xdr:colOff>
      <xdr:row>57</xdr:row>
      <xdr:rowOff>163937</xdr:rowOff>
    </xdr:to>
    <xdr:sp macro="" textlink="">
      <xdr:nvSpPr>
        <xdr:cNvPr id="812" name="円/楕円 811"/>
        <xdr:cNvSpPr/>
      </xdr:nvSpPr>
      <xdr:spPr>
        <a:xfrm>
          <a:off x="18605500" y="983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9014</xdr:rowOff>
    </xdr:from>
    <xdr:ext cx="469744" cy="259045"/>
    <xdr:sp macro="" textlink="">
      <xdr:nvSpPr>
        <xdr:cNvPr id="813" name="テキスト ボックス 812"/>
        <xdr:cNvSpPr txBox="1"/>
      </xdr:nvSpPr>
      <xdr:spPr>
        <a:xfrm>
          <a:off x="18421427" y="961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23384</xdr:rowOff>
    </xdr:from>
    <xdr:to>
      <xdr:col>32</xdr:col>
      <xdr:colOff>187325</xdr:colOff>
      <xdr:row>75</xdr:row>
      <xdr:rowOff>144199</xdr:rowOff>
    </xdr:to>
    <xdr:cxnSp macro="">
      <xdr:nvCxnSpPr>
        <xdr:cNvPr id="840" name="直線コネクタ 839"/>
        <xdr:cNvCxnSpPr/>
      </xdr:nvCxnSpPr>
      <xdr:spPr>
        <a:xfrm flipV="1">
          <a:off x="21323300" y="12882134"/>
          <a:ext cx="838200" cy="12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50386</xdr:rowOff>
    </xdr:from>
    <xdr:to>
      <xdr:col>31</xdr:col>
      <xdr:colOff>34925</xdr:colOff>
      <xdr:row>75</xdr:row>
      <xdr:rowOff>144199</xdr:rowOff>
    </xdr:to>
    <xdr:cxnSp macro="">
      <xdr:nvCxnSpPr>
        <xdr:cNvPr id="843" name="直線コネクタ 842"/>
        <xdr:cNvCxnSpPr/>
      </xdr:nvCxnSpPr>
      <xdr:spPr>
        <a:xfrm>
          <a:off x="20434300" y="12909136"/>
          <a:ext cx="889000" cy="9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50386</xdr:rowOff>
    </xdr:from>
    <xdr:to>
      <xdr:col>29</xdr:col>
      <xdr:colOff>517525</xdr:colOff>
      <xdr:row>75</xdr:row>
      <xdr:rowOff>126149</xdr:rowOff>
    </xdr:to>
    <xdr:cxnSp macro="">
      <xdr:nvCxnSpPr>
        <xdr:cNvPr id="846" name="直線コネクタ 845"/>
        <xdr:cNvCxnSpPr/>
      </xdr:nvCxnSpPr>
      <xdr:spPr>
        <a:xfrm flipV="1">
          <a:off x="19545300" y="12909136"/>
          <a:ext cx="889000" cy="7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126149</xdr:rowOff>
    </xdr:from>
    <xdr:to>
      <xdr:col>28</xdr:col>
      <xdr:colOff>314325</xdr:colOff>
      <xdr:row>75</xdr:row>
      <xdr:rowOff>143897</xdr:rowOff>
    </xdr:to>
    <xdr:cxnSp macro="">
      <xdr:nvCxnSpPr>
        <xdr:cNvPr id="849" name="直線コネクタ 848"/>
        <xdr:cNvCxnSpPr/>
      </xdr:nvCxnSpPr>
      <xdr:spPr>
        <a:xfrm flipV="1">
          <a:off x="18656300" y="12984899"/>
          <a:ext cx="889000" cy="1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144034</xdr:rowOff>
    </xdr:from>
    <xdr:to>
      <xdr:col>32</xdr:col>
      <xdr:colOff>238125</xdr:colOff>
      <xdr:row>75</xdr:row>
      <xdr:rowOff>74184</xdr:rowOff>
    </xdr:to>
    <xdr:sp macro="" textlink="">
      <xdr:nvSpPr>
        <xdr:cNvPr id="859" name="円/楕円 858"/>
        <xdr:cNvSpPr/>
      </xdr:nvSpPr>
      <xdr:spPr>
        <a:xfrm>
          <a:off x="22110700" y="1283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166911</xdr:rowOff>
    </xdr:from>
    <xdr:ext cx="599010" cy="259045"/>
    <xdr:sp macro="" textlink="">
      <xdr:nvSpPr>
        <xdr:cNvPr id="860" name="繰出金該当値テキスト"/>
        <xdr:cNvSpPr txBox="1"/>
      </xdr:nvSpPr>
      <xdr:spPr>
        <a:xfrm>
          <a:off x="22212300" y="126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137,941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93399</xdr:rowOff>
    </xdr:from>
    <xdr:to>
      <xdr:col>31</xdr:col>
      <xdr:colOff>85725</xdr:colOff>
      <xdr:row>76</xdr:row>
      <xdr:rowOff>23549</xdr:rowOff>
    </xdr:to>
    <xdr:sp macro="" textlink="">
      <xdr:nvSpPr>
        <xdr:cNvPr id="861" name="円/楕円 860"/>
        <xdr:cNvSpPr/>
      </xdr:nvSpPr>
      <xdr:spPr>
        <a:xfrm>
          <a:off x="21272500" y="1295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40076</xdr:rowOff>
    </xdr:from>
    <xdr:ext cx="599010" cy="259045"/>
    <xdr:sp macro="" textlink="">
      <xdr:nvSpPr>
        <xdr:cNvPr id="862" name="テキスト ボックス 861"/>
        <xdr:cNvSpPr txBox="1"/>
      </xdr:nvSpPr>
      <xdr:spPr>
        <a:xfrm>
          <a:off x="21023794" y="1272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111,516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171036</xdr:rowOff>
    </xdr:from>
    <xdr:to>
      <xdr:col>29</xdr:col>
      <xdr:colOff>568325</xdr:colOff>
      <xdr:row>75</xdr:row>
      <xdr:rowOff>101186</xdr:rowOff>
    </xdr:to>
    <xdr:sp macro="" textlink="">
      <xdr:nvSpPr>
        <xdr:cNvPr id="863" name="円/楕円 862"/>
        <xdr:cNvSpPr/>
      </xdr:nvSpPr>
      <xdr:spPr>
        <a:xfrm>
          <a:off x="20383500" y="1285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117713</xdr:rowOff>
    </xdr:from>
    <xdr:ext cx="599010" cy="259045"/>
    <xdr:sp macro="" textlink="">
      <xdr:nvSpPr>
        <xdr:cNvPr id="864" name="テキスト ボックス 863"/>
        <xdr:cNvSpPr txBox="1"/>
      </xdr:nvSpPr>
      <xdr:spPr>
        <a:xfrm>
          <a:off x="20134794" y="126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132,035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75349</xdr:rowOff>
    </xdr:from>
    <xdr:to>
      <xdr:col>28</xdr:col>
      <xdr:colOff>365125</xdr:colOff>
      <xdr:row>76</xdr:row>
      <xdr:rowOff>5499</xdr:rowOff>
    </xdr:to>
    <xdr:sp macro="" textlink="">
      <xdr:nvSpPr>
        <xdr:cNvPr id="865" name="円/楕円 864"/>
        <xdr:cNvSpPr/>
      </xdr:nvSpPr>
      <xdr:spPr>
        <a:xfrm>
          <a:off x="19494500" y="129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22026</xdr:rowOff>
    </xdr:from>
    <xdr:ext cx="599010" cy="259045"/>
    <xdr:sp macro="" textlink="">
      <xdr:nvSpPr>
        <xdr:cNvPr id="866" name="テキスト ボックス 865"/>
        <xdr:cNvSpPr txBox="1"/>
      </xdr:nvSpPr>
      <xdr:spPr>
        <a:xfrm>
          <a:off x="19245794" y="127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115,464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93097</xdr:rowOff>
    </xdr:from>
    <xdr:to>
      <xdr:col>27</xdr:col>
      <xdr:colOff>161925</xdr:colOff>
      <xdr:row>76</xdr:row>
      <xdr:rowOff>23248</xdr:rowOff>
    </xdr:to>
    <xdr:sp macro="" textlink="">
      <xdr:nvSpPr>
        <xdr:cNvPr id="867" name="円/楕円 866"/>
        <xdr:cNvSpPr/>
      </xdr:nvSpPr>
      <xdr:spPr>
        <a:xfrm>
          <a:off x="18605500" y="129518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39774</xdr:rowOff>
    </xdr:from>
    <xdr:ext cx="599010" cy="259045"/>
    <xdr:sp macro="" textlink="">
      <xdr:nvSpPr>
        <xdr:cNvPr id="868" name="テキスト ボックス 867"/>
        <xdr:cNvSpPr txBox="1"/>
      </xdr:nvSpPr>
      <xdr:spPr>
        <a:xfrm>
          <a:off x="18356794" y="1272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離島という地理的条件により、少ない受益者であっても各種公共施設建設や、病院・ごみ処理・学校給食等の事業を実施する必要があり、人口規模に見合った施設を建設して管理運営はしているものの、人口１人あたりのコストは割高となる。</a:t>
          </a:r>
          <a:endParaRPr kumimoji="1" lang="en-US" altLang="ja-JP" sz="1300">
            <a:latin typeface="ＭＳ Ｐゴシック"/>
          </a:endParaRPr>
        </a:p>
        <a:p>
          <a:r>
            <a:rPr kumimoji="1" lang="ja-JP" altLang="en-US" sz="1300">
              <a:latin typeface="ＭＳ Ｐゴシック"/>
            </a:rPr>
            <a:t>　これらの事業を島内で完結しなければならないため、人口１人あたりのコストは高くなり、結果基金積み立てが出来ない状況である。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北海道利尻町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2,147
2,146
76.51
4,760,589
4,668,403
88,958
2,141,274
4,762,317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96.3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154921</xdr:rowOff>
    </xdr:from>
    <xdr:to>
      <xdr:col>6</xdr:col>
      <xdr:colOff>511175</xdr:colOff>
      <xdr:row>37</xdr:row>
      <xdr:rowOff>6922</xdr:rowOff>
    </xdr:to>
    <xdr:cxnSp macro="">
      <xdr:nvCxnSpPr>
        <xdr:cNvPr id="60" name="直線コネクタ 59"/>
        <xdr:cNvCxnSpPr/>
      </xdr:nvCxnSpPr>
      <xdr:spPr>
        <a:xfrm>
          <a:off x="3797300" y="6327121"/>
          <a:ext cx="838200" cy="2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154921</xdr:rowOff>
    </xdr:from>
    <xdr:to>
      <xdr:col>5</xdr:col>
      <xdr:colOff>358775</xdr:colOff>
      <xdr:row>36</xdr:row>
      <xdr:rowOff>171037</xdr:rowOff>
    </xdr:to>
    <xdr:cxnSp macro="">
      <xdr:nvCxnSpPr>
        <xdr:cNvPr id="63" name="直線コネクタ 62"/>
        <xdr:cNvCxnSpPr/>
      </xdr:nvCxnSpPr>
      <xdr:spPr>
        <a:xfrm flipV="1">
          <a:off x="2908300" y="6327121"/>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167303</xdr:rowOff>
    </xdr:from>
    <xdr:to>
      <xdr:col>4</xdr:col>
      <xdr:colOff>155575</xdr:colOff>
      <xdr:row>36</xdr:row>
      <xdr:rowOff>171037</xdr:rowOff>
    </xdr:to>
    <xdr:cxnSp macro="">
      <xdr:nvCxnSpPr>
        <xdr:cNvPr id="66" name="直線コネクタ 65"/>
        <xdr:cNvCxnSpPr/>
      </xdr:nvCxnSpPr>
      <xdr:spPr>
        <a:xfrm>
          <a:off x="2019300" y="6339503"/>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167303</xdr:rowOff>
    </xdr:from>
    <xdr:to>
      <xdr:col>2</xdr:col>
      <xdr:colOff>638175</xdr:colOff>
      <xdr:row>37</xdr:row>
      <xdr:rowOff>1511</xdr:rowOff>
    </xdr:to>
    <xdr:cxnSp macro="">
      <xdr:nvCxnSpPr>
        <xdr:cNvPr id="69" name="直線コネクタ 68"/>
        <xdr:cNvCxnSpPr/>
      </xdr:nvCxnSpPr>
      <xdr:spPr>
        <a:xfrm flipV="1">
          <a:off x="1130300" y="6339503"/>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127572</xdr:rowOff>
    </xdr:from>
    <xdr:to>
      <xdr:col>6</xdr:col>
      <xdr:colOff>561975</xdr:colOff>
      <xdr:row>37</xdr:row>
      <xdr:rowOff>57722</xdr:rowOff>
    </xdr:to>
    <xdr:sp macro="" textlink="">
      <xdr:nvSpPr>
        <xdr:cNvPr id="79" name="円/楕円 78"/>
        <xdr:cNvSpPr/>
      </xdr:nvSpPr>
      <xdr:spPr>
        <a:xfrm>
          <a:off x="4584700" y="629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150449</xdr:rowOff>
    </xdr:from>
    <xdr:ext cx="534377" cy="259045"/>
    <xdr:sp macro="" textlink="">
      <xdr:nvSpPr>
        <xdr:cNvPr id="80" name="議会費該当値テキスト"/>
        <xdr:cNvSpPr txBox="1"/>
      </xdr:nvSpPr>
      <xdr:spPr>
        <a:xfrm>
          <a:off x="4686300" y="61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19,970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104121</xdr:rowOff>
    </xdr:from>
    <xdr:to>
      <xdr:col>5</xdr:col>
      <xdr:colOff>409575</xdr:colOff>
      <xdr:row>37</xdr:row>
      <xdr:rowOff>34271</xdr:rowOff>
    </xdr:to>
    <xdr:sp macro="" textlink="">
      <xdr:nvSpPr>
        <xdr:cNvPr id="81" name="円/楕円 80"/>
        <xdr:cNvSpPr/>
      </xdr:nvSpPr>
      <xdr:spPr>
        <a:xfrm>
          <a:off x="3746500" y="627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50798</xdr:rowOff>
    </xdr:from>
    <xdr:ext cx="534377" cy="259045"/>
    <xdr:sp macro="" textlink="">
      <xdr:nvSpPr>
        <xdr:cNvPr id="82" name="テキスト ボックス 81"/>
        <xdr:cNvSpPr txBox="1"/>
      </xdr:nvSpPr>
      <xdr:spPr>
        <a:xfrm>
          <a:off x="3530111" y="605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120237</xdr:rowOff>
    </xdr:from>
    <xdr:to>
      <xdr:col>4</xdr:col>
      <xdr:colOff>206375</xdr:colOff>
      <xdr:row>37</xdr:row>
      <xdr:rowOff>50387</xdr:rowOff>
    </xdr:to>
    <xdr:sp macro="" textlink="">
      <xdr:nvSpPr>
        <xdr:cNvPr id="83" name="円/楕円 82"/>
        <xdr:cNvSpPr/>
      </xdr:nvSpPr>
      <xdr:spPr>
        <a:xfrm>
          <a:off x="2857500" y="62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66914</xdr:rowOff>
    </xdr:from>
    <xdr:ext cx="534377" cy="259045"/>
    <xdr:sp macro="" textlink="">
      <xdr:nvSpPr>
        <xdr:cNvPr id="84" name="テキスト ボックス 83"/>
        <xdr:cNvSpPr txBox="1"/>
      </xdr:nvSpPr>
      <xdr:spPr>
        <a:xfrm>
          <a:off x="2641111" y="606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116503</xdr:rowOff>
    </xdr:from>
    <xdr:to>
      <xdr:col>3</xdr:col>
      <xdr:colOff>3175</xdr:colOff>
      <xdr:row>37</xdr:row>
      <xdr:rowOff>46653</xdr:rowOff>
    </xdr:to>
    <xdr:sp macro="" textlink="">
      <xdr:nvSpPr>
        <xdr:cNvPr id="85" name="円/楕円 84"/>
        <xdr:cNvSpPr/>
      </xdr:nvSpPr>
      <xdr:spPr>
        <a:xfrm>
          <a:off x="1968500" y="628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63180</xdr:rowOff>
    </xdr:from>
    <xdr:ext cx="534377" cy="259045"/>
    <xdr:sp macro="" textlink="">
      <xdr:nvSpPr>
        <xdr:cNvPr id="86" name="テキスト ボックス 85"/>
        <xdr:cNvSpPr txBox="1"/>
      </xdr:nvSpPr>
      <xdr:spPr>
        <a:xfrm>
          <a:off x="1752111" y="606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122161</xdr:rowOff>
    </xdr:from>
    <xdr:to>
      <xdr:col>1</xdr:col>
      <xdr:colOff>485775</xdr:colOff>
      <xdr:row>37</xdr:row>
      <xdr:rowOff>52311</xdr:rowOff>
    </xdr:to>
    <xdr:sp macro="" textlink="">
      <xdr:nvSpPr>
        <xdr:cNvPr id="87" name="円/楕円 86"/>
        <xdr:cNvSpPr/>
      </xdr:nvSpPr>
      <xdr:spPr>
        <a:xfrm>
          <a:off x="1079500" y="62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68838</xdr:rowOff>
    </xdr:from>
    <xdr:ext cx="534377" cy="259045"/>
    <xdr:sp macro="" textlink="">
      <xdr:nvSpPr>
        <xdr:cNvPr id="88" name="テキスト ボックス 87"/>
        <xdr:cNvSpPr txBox="1"/>
      </xdr:nvSpPr>
      <xdr:spPr>
        <a:xfrm>
          <a:off x="863111" y="606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15160</xdr:rowOff>
    </xdr:from>
    <xdr:to>
      <xdr:col>6</xdr:col>
      <xdr:colOff>511175</xdr:colOff>
      <xdr:row>58</xdr:row>
      <xdr:rowOff>27260</xdr:rowOff>
    </xdr:to>
    <xdr:cxnSp macro="">
      <xdr:nvCxnSpPr>
        <xdr:cNvPr id="117" name="直線コネクタ 116"/>
        <xdr:cNvCxnSpPr/>
      </xdr:nvCxnSpPr>
      <xdr:spPr>
        <a:xfrm>
          <a:off x="3797300" y="9959260"/>
          <a:ext cx="838200" cy="1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4583</xdr:rowOff>
    </xdr:from>
    <xdr:to>
      <xdr:col>5</xdr:col>
      <xdr:colOff>358775</xdr:colOff>
      <xdr:row>58</xdr:row>
      <xdr:rowOff>15160</xdr:rowOff>
    </xdr:to>
    <xdr:cxnSp macro="">
      <xdr:nvCxnSpPr>
        <xdr:cNvPr id="120" name="直線コネクタ 119"/>
        <xdr:cNvCxnSpPr/>
      </xdr:nvCxnSpPr>
      <xdr:spPr>
        <a:xfrm>
          <a:off x="2908300" y="9948683"/>
          <a:ext cx="889000" cy="1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4583</xdr:rowOff>
    </xdr:from>
    <xdr:to>
      <xdr:col>4</xdr:col>
      <xdr:colOff>155575</xdr:colOff>
      <xdr:row>58</xdr:row>
      <xdr:rowOff>73546</xdr:rowOff>
    </xdr:to>
    <xdr:cxnSp macro="">
      <xdr:nvCxnSpPr>
        <xdr:cNvPr id="123" name="直線コネクタ 122"/>
        <xdr:cNvCxnSpPr/>
      </xdr:nvCxnSpPr>
      <xdr:spPr>
        <a:xfrm flipV="1">
          <a:off x="2019300" y="9948683"/>
          <a:ext cx="889000" cy="6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73546</xdr:rowOff>
    </xdr:from>
    <xdr:to>
      <xdr:col>2</xdr:col>
      <xdr:colOff>638175</xdr:colOff>
      <xdr:row>58</xdr:row>
      <xdr:rowOff>84009</xdr:rowOff>
    </xdr:to>
    <xdr:cxnSp macro="">
      <xdr:nvCxnSpPr>
        <xdr:cNvPr id="126" name="直線コネクタ 125"/>
        <xdr:cNvCxnSpPr/>
      </xdr:nvCxnSpPr>
      <xdr:spPr>
        <a:xfrm flipV="1">
          <a:off x="1130300" y="10017646"/>
          <a:ext cx="889000" cy="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147910</xdr:rowOff>
    </xdr:from>
    <xdr:to>
      <xdr:col>6</xdr:col>
      <xdr:colOff>561975</xdr:colOff>
      <xdr:row>58</xdr:row>
      <xdr:rowOff>78060</xdr:rowOff>
    </xdr:to>
    <xdr:sp macro="" textlink="">
      <xdr:nvSpPr>
        <xdr:cNvPr id="136" name="円/楕円 135"/>
        <xdr:cNvSpPr/>
      </xdr:nvSpPr>
      <xdr:spPr>
        <a:xfrm>
          <a:off x="4584700" y="99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111556</xdr:rowOff>
    </xdr:from>
    <xdr:ext cx="599010" cy="259045"/>
    <xdr:sp macro="" textlink="">
      <xdr:nvSpPr>
        <xdr:cNvPr id="137" name="総務費該当値テキスト"/>
        <xdr:cNvSpPr txBox="1"/>
      </xdr:nvSpPr>
      <xdr:spPr>
        <a:xfrm>
          <a:off x="4686300" y="988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247,559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135810</xdr:rowOff>
    </xdr:from>
    <xdr:to>
      <xdr:col>5</xdr:col>
      <xdr:colOff>409575</xdr:colOff>
      <xdr:row>58</xdr:row>
      <xdr:rowOff>65960</xdr:rowOff>
    </xdr:to>
    <xdr:sp macro="" textlink="">
      <xdr:nvSpPr>
        <xdr:cNvPr id="138" name="円/楕円 137"/>
        <xdr:cNvSpPr/>
      </xdr:nvSpPr>
      <xdr:spPr>
        <a:xfrm>
          <a:off x="3746500" y="990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57087</xdr:rowOff>
    </xdr:from>
    <xdr:ext cx="599010" cy="259045"/>
    <xdr:sp macro="" textlink="">
      <xdr:nvSpPr>
        <xdr:cNvPr id="139" name="テキスト ボックス 138"/>
        <xdr:cNvSpPr txBox="1"/>
      </xdr:nvSpPr>
      <xdr:spPr>
        <a:xfrm>
          <a:off x="3497794" y="1000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263,438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125233</xdr:rowOff>
    </xdr:from>
    <xdr:to>
      <xdr:col>4</xdr:col>
      <xdr:colOff>206375</xdr:colOff>
      <xdr:row>58</xdr:row>
      <xdr:rowOff>55383</xdr:rowOff>
    </xdr:to>
    <xdr:sp macro="" textlink="">
      <xdr:nvSpPr>
        <xdr:cNvPr id="140" name="円/楕円 139"/>
        <xdr:cNvSpPr/>
      </xdr:nvSpPr>
      <xdr:spPr>
        <a:xfrm>
          <a:off x="2857500" y="989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71910</xdr:rowOff>
    </xdr:from>
    <xdr:ext cx="599010" cy="259045"/>
    <xdr:sp macro="" textlink="">
      <xdr:nvSpPr>
        <xdr:cNvPr id="141" name="テキスト ボックス 140"/>
        <xdr:cNvSpPr txBox="1"/>
      </xdr:nvSpPr>
      <xdr:spPr>
        <a:xfrm>
          <a:off x="2608794" y="967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277,319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22746</xdr:rowOff>
    </xdr:from>
    <xdr:to>
      <xdr:col>3</xdr:col>
      <xdr:colOff>3175</xdr:colOff>
      <xdr:row>58</xdr:row>
      <xdr:rowOff>124346</xdr:rowOff>
    </xdr:to>
    <xdr:sp macro="" textlink="">
      <xdr:nvSpPr>
        <xdr:cNvPr id="142" name="円/楕円 141"/>
        <xdr:cNvSpPr/>
      </xdr:nvSpPr>
      <xdr:spPr>
        <a:xfrm>
          <a:off x="1968500" y="99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115473</xdr:rowOff>
    </xdr:from>
    <xdr:ext cx="599010" cy="259045"/>
    <xdr:sp macro="" textlink="">
      <xdr:nvSpPr>
        <xdr:cNvPr id="143" name="テキスト ボックス 142"/>
        <xdr:cNvSpPr txBox="1"/>
      </xdr:nvSpPr>
      <xdr:spPr>
        <a:xfrm>
          <a:off x="1719794" y="1005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186,816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33209</xdr:rowOff>
    </xdr:from>
    <xdr:to>
      <xdr:col>1</xdr:col>
      <xdr:colOff>485775</xdr:colOff>
      <xdr:row>58</xdr:row>
      <xdr:rowOff>134809</xdr:rowOff>
    </xdr:to>
    <xdr:sp macro="" textlink="">
      <xdr:nvSpPr>
        <xdr:cNvPr id="144" name="円/楕円 143"/>
        <xdr:cNvSpPr/>
      </xdr:nvSpPr>
      <xdr:spPr>
        <a:xfrm>
          <a:off x="1079500" y="997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125936</xdr:rowOff>
    </xdr:from>
    <xdr:ext cx="599010" cy="259045"/>
    <xdr:sp macro="" textlink="">
      <xdr:nvSpPr>
        <xdr:cNvPr id="145" name="テキスト ボックス 144"/>
        <xdr:cNvSpPr txBox="1"/>
      </xdr:nvSpPr>
      <xdr:spPr>
        <a:xfrm>
          <a:off x="830794" y="1007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153583</xdr:rowOff>
    </xdr:from>
    <xdr:to>
      <xdr:col>6</xdr:col>
      <xdr:colOff>511175</xdr:colOff>
      <xdr:row>76</xdr:row>
      <xdr:rowOff>67785</xdr:rowOff>
    </xdr:to>
    <xdr:cxnSp macro="">
      <xdr:nvCxnSpPr>
        <xdr:cNvPr id="172" name="直線コネクタ 171"/>
        <xdr:cNvCxnSpPr/>
      </xdr:nvCxnSpPr>
      <xdr:spPr>
        <a:xfrm flipV="1">
          <a:off x="3797300" y="13012333"/>
          <a:ext cx="838200" cy="8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139892</xdr:rowOff>
    </xdr:from>
    <xdr:to>
      <xdr:col>5</xdr:col>
      <xdr:colOff>358775</xdr:colOff>
      <xdr:row>76</xdr:row>
      <xdr:rowOff>67785</xdr:rowOff>
    </xdr:to>
    <xdr:cxnSp macro="">
      <xdr:nvCxnSpPr>
        <xdr:cNvPr id="175" name="直線コネクタ 174"/>
        <xdr:cNvCxnSpPr/>
      </xdr:nvCxnSpPr>
      <xdr:spPr>
        <a:xfrm>
          <a:off x="2908300" y="12998642"/>
          <a:ext cx="889000" cy="9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139892</xdr:rowOff>
    </xdr:from>
    <xdr:to>
      <xdr:col>4</xdr:col>
      <xdr:colOff>155575</xdr:colOff>
      <xdr:row>76</xdr:row>
      <xdr:rowOff>76688</xdr:rowOff>
    </xdr:to>
    <xdr:cxnSp macro="">
      <xdr:nvCxnSpPr>
        <xdr:cNvPr id="178" name="直線コネクタ 177"/>
        <xdr:cNvCxnSpPr/>
      </xdr:nvCxnSpPr>
      <xdr:spPr>
        <a:xfrm flipV="1">
          <a:off x="2019300" y="12998642"/>
          <a:ext cx="889000" cy="10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76688</xdr:rowOff>
    </xdr:from>
    <xdr:to>
      <xdr:col>2</xdr:col>
      <xdr:colOff>638175</xdr:colOff>
      <xdr:row>76</xdr:row>
      <xdr:rowOff>86347</xdr:rowOff>
    </xdr:to>
    <xdr:cxnSp macro="">
      <xdr:nvCxnSpPr>
        <xdr:cNvPr id="181" name="直線コネクタ 180"/>
        <xdr:cNvCxnSpPr/>
      </xdr:nvCxnSpPr>
      <xdr:spPr>
        <a:xfrm flipV="1">
          <a:off x="1130300" y="13106888"/>
          <a:ext cx="889000" cy="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102783</xdr:rowOff>
    </xdr:from>
    <xdr:to>
      <xdr:col>6</xdr:col>
      <xdr:colOff>561975</xdr:colOff>
      <xdr:row>76</xdr:row>
      <xdr:rowOff>32933</xdr:rowOff>
    </xdr:to>
    <xdr:sp macro="" textlink="">
      <xdr:nvSpPr>
        <xdr:cNvPr id="191" name="円/楕円 190"/>
        <xdr:cNvSpPr/>
      </xdr:nvSpPr>
      <xdr:spPr>
        <a:xfrm>
          <a:off x="4584700" y="1296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125660</xdr:rowOff>
    </xdr:from>
    <xdr:ext cx="599010" cy="259045"/>
    <xdr:sp macro="" textlink="">
      <xdr:nvSpPr>
        <xdr:cNvPr id="192" name="民生費該当値テキスト"/>
        <xdr:cNvSpPr txBox="1"/>
      </xdr:nvSpPr>
      <xdr:spPr>
        <a:xfrm>
          <a:off x="4686300" y="1281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218,927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16985</xdr:rowOff>
    </xdr:from>
    <xdr:to>
      <xdr:col>5</xdr:col>
      <xdr:colOff>409575</xdr:colOff>
      <xdr:row>76</xdr:row>
      <xdr:rowOff>118585</xdr:rowOff>
    </xdr:to>
    <xdr:sp macro="" textlink="">
      <xdr:nvSpPr>
        <xdr:cNvPr id="193" name="円/楕円 192"/>
        <xdr:cNvSpPr/>
      </xdr:nvSpPr>
      <xdr:spPr>
        <a:xfrm>
          <a:off x="3746500" y="130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109712</xdr:rowOff>
    </xdr:from>
    <xdr:ext cx="599010" cy="259045"/>
    <xdr:sp macro="" textlink="">
      <xdr:nvSpPr>
        <xdr:cNvPr id="194" name="テキスト ボックス 193"/>
        <xdr:cNvSpPr txBox="1"/>
      </xdr:nvSpPr>
      <xdr:spPr>
        <a:xfrm>
          <a:off x="3497794" y="1313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181,459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89092</xdr:rowOff>
    </xdr:from>
    <xdr:to>
      <xdr:col>4</xdr:col>
      <xdr:colOff>206375</xdr:colOff>
      <xdr:row>76</xdr:row>
      <xdr:rowOff>19242</xdr:rowOff>
    </xdr:to>
    <xdr:sp macro="" textlink="">
      <xdr:nvSpPr>
        <xdr:cNvPr id="195" name="円/楕円 194"/>
        <xdr:cNvSpPr/>
      </xdr:nvSpPr>
      <xdr:spPr>
        <a:xfrm>
          <a:off x="2857500" y="129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35769</xdr:rowOff>
    </xdr:from>
    <xdr:ext cx="599010" cy="259045"/>
    <xdr:sp macro="" textlink="">
      <xdr:nvSpPr>
        <xdr:cNvPr id="196" name="テキスト ボックス 195"/>
        <xdr:cNvSpPr txBox="1"/>
      </xdr:nvSpPr>
      <xdr:spPr>
        <a:xfrm>
          <a:off x="2608794" y="1272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224,916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25888</xdr:rowOff>
    </xdr:from>
    <xdr:to>
      <xdr:col>3</xdr:col>
      <xdr:colOff>3175</xdr:colOff>
      <xdr:row>76</xdr:row>
      <xdr:rowOff>127488</xdr:rowOff>
    </xdr:to>
    <xdr:sp macro="" textlink="">
      <xdr:nvSpPr>
        <xdr:cNvPr id="197" name="円/楕円 196"/>
        <xdr:cNvSpPr/>
      </xdr:nvSpPr>
      <xdr:spPr>
        <a:xfrm>
          <a:off x="1968500" y="1305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118615</xdr:rowOff>
    </xdr:from>
    <xdr:ext cx="599010" cy="259045"/>
    <xdr:sp macro="" textlink="">
      <xdr:nvSpPr>
        <xdr:cNvPr id="198" name="テキスト ボックス 197"/>
        <xdr:cNvSpPr txBox="1"/>
      </xdr:nvSpPr>
      <xdr:spPr>
        <a:xfrm>
          <a:off x="1719794" y="1314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177,564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35547</xdr:rowOff>
    </xdr:from>
    <xdr:to>
      <xdr:col>1</xdr:col>
      <xdr:colOff>485775</xdr:colOff>
      <xdr:row>76</xdr:row>
      <xdr:rowOff>137147</xdr:rowOff>
    </xdr:to>
    <xdr:sp macro="" textlink="">
      <xdr:nvSpPr>
        <xdr:cNvPr id="199" name="円/楕円 198"/>
        <xdr:cNvSpPr/>
      </xdr:nvSpPr>
      <xdr:spPr>
        <a:xfrm>
          <a:off x="1079500" y="130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128274</xdr:rowOff>
    </xdr:from>
    <xdr:ext cx="599010" cy="259045"/>
    <xdr:sp macro="" textlink="">
      <xdr:nvSpPr>
        <xdr:cNvPr id="200" name="テキスト ボックス 199"/>
        <xdr:cNvSpPr txBox="1"/>
      </xdr:nvSpPr>
      <xdr:spPr>
        <a:xfrm>
          <a:off x="830794" y="1315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68621</xdr:rowOff>
    </xdr:from>
    <xdr:to>
      <xdr:col>6</xdr:col>
      <xdr:colOff>511175</xdr:colOff>
      <xdr:row>92</xdr:row>
      <xdr:rowOff>131962</xdr:rowOff>
    </xdr:to>
    <xdr:cxnSp macro="">
      <xdr:nvCxnSpPr>
        <xdr:cNvPr id="229" name="直線コネクタ 228"/>
        <xdr:cNvCxnSpPr/>
      </xdr:nvCxnSpPr>
      <xdr:spPr>
        <a:xfrm>
          <a:off x="3797300" y="15842021"/>
          <a:ext cx="8382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68621</xdr:rowOff>
    </xdr:from>
    <xdr:to>
      <xdr:col>5</xdr:col>
      <xdr:colOff>358775</xdr:colOff>
      <xdr:row>93</xdr:row>
      <xdr:rowOff>72620</xdr:rowOff>
    </xdr:to>
    <xdr:cxnSp macro="">
      <xdr:nvCxnSpPr>
        <xdr:cNvPr id="232" name="直線コネクタ 231"/>
        <xdr:cNvCxnSpPr/>
      </xdr:nvCxnSpPr>
      <xdr:spPr>
        <a:xfrm flipV="1">
          <a:off x="2908300" y="15842021"/>
          <a:ext cx="889000" cy="17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1885</xdr:rowOff>
    </xdr:from>
    <xdr:to>
      <xdr:col>4</xdr:col>
      <xdr:colOff>155575</xdr:colOff>
      <xdr:row>93</xdr:row>
      <xdr:rowOff>72620</xdr:rowOff>
    </xdr:to>
    <xdr:cxnSp macro="">
      <xdr:nvCxnSpPr>
        <xdr:cNvPr id="235" name="直線コネクタ 234"/>
        <xdr:cNvCxnSpPr/>
      </xdr:nvCxnSpPr>
      <xdr:spPr>
        <a:xfrm>
          <a:off x="2019300" y="15946735"/>
          <a:ext cx="889000" cy="7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1885</xdr:rowOff>
    </xdr:from>
    <xdr:to>
      <xdr:col>2</xdr:col>
      <xdr:colOff>638175</xdr:colOff>
      <xdr:row>93</xdr:row>
      <xdr:rowOff>59572</xdr:rowOff>
    </xdr:to>
    <xdr:cxnSp macro="">
      <xdr:nvCxnSpPr>
        <xdr:cNvPr id="238" name="直線コネクタ 237"/>
        <xdr:cNvCxnSpPr/>
      </xdr:nvCxnSpPr>
      <xdr:spPr>
        <a:xfrm flipV="1">
          <a:off x="1130300" y="15946735"/>
          <a:ext cx="889000" cy="5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81162</xdr:rowOff>
    </xdr:from>
    <xdr:to>
      <xdr:col>6</xdr:col>
      <xdr:colOff>561975</xdr:colOff>
      <xdr:row>93</xdr:row>
      <xdr:rowOff>11312</xdr:rowOff>
    </xdr:to>
    <xdr:sp macro="" textlink="">
      <xdr:nvSpPr>
        <xdr:cNvPr id="248" name="円/楕円 247"/>
        <xdr:cNvSpPr/>
      </xdr:nvSpPr>
      <xdr:spPr>
        <a:xfrm>
          <a:off x="4584700" y="1585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104039</xdr:rowOff>
    </xdr:from>
    <xdr:ext cx="599010" cy="259045"/>
    <xdr:sp macro="" textlink="">
      <xdr:nvSpPr>
        <xdr:cNvPr id="249" name="衛生費該当値テキスト"/>
        <xdr:cNvSpPr txBox="1"/>
      </xdr:nvSpPr>
      <xdr:spPr>
        <a:xfrm>
          <a:off x="4686300" y="1570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292,031</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17821</xdr:rowOff>
    </xdr:from>
    <xdr:to>
      <xdr:col>5</xdr:col>
      <xdr:colOff>409575</xdr:colOff>
      <xdr:row>92</xdr:row>
      <xdr:rowOff>119421</xdr:rowOff>
    </xdr:to>
    <xdr:sp macro="" textlink="">
      <xdr:nvSpPr>
        <xdr:cNvPr id="250" name="円/楕円 249"/>
        <xdr:cNvSpPr/>
      </xdr:nvSpPr>
      <xdr:spPr>
        <a:xfrm>
          <a:off x="3746500" y="1579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135948</xdr:rowOff>
    </xdr:from>
    <xdr:ext cx="599010" cy="259045"/>
    <xdr:sp macro="" textlink="">
      <xdr:nvSpPr>
        <xdr:cNvPr id="251" name="テキスト ボックス 250"/>
        <xdr:cNvSpPr txBox="1"/>
      </xdr:nvSpPr>
      <xdr:spPr>
        <a:xfrm>
          <a:off x="3497794" y="1556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308,656</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21820</xdr:rowOff>
    </xdr:from>
    <xdr:to>
      <xdr:col>4</xdr:col>
      <xdr:colOff>206375</xdr:colOff>
      <xdr:row>93</xdr:row>
      <xdr:rowOff>123420</xdr:rowOff>
    </xdr:to>
    <xdr:sp macro="" textlink="">
      <xdr:nvSpPr>
        <xdr:cNvPr id="252" name="円/楕円 251"/>
        <xdr:cNvSpPr/>
      </xdr:nvSpPr>
      <xdr:spPr>
        <a:xfrm>
          <a:off x="2857500" y="1596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139947</xdr:rowOff>
    </xdr:from>
    <xdr:ext cx="599010" cy="259045"/>
    <xdr:sp macro="" textlink="">
      <xdr:nvSpPr>
        <xdr:cNvPr id="253" name="テキスト ボックス 252"/>
        <xdr:cNvSpPr txBox="1"/>
      </xdr:nvSpPr>
      <xdr:spPr>
        <a:xfrm>
          <a:off x="2608794" y="1574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262,606</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122535</xdr:rowOff>
    </xdr:from>
    <xdr:to>
      <xdr:col>3</xdr:col>
      <xdr:colOff>3175</xdr:colOff>
      <xdr:row>93</xdr:row>
      <xdr:rowOff>52685</xdr:rowOff>
    </xdr:to>
    <xdr:sp macro="" textlink="">
      <xdr:nvSpPr>
        <xdr:cNvPr id="254" name="円/楕円 253"/>
        <xdr:cNvSpPr/>
      </xdr:nvSpPr>
      <xdr:spPr>
        <a:xfrm>
          <a:off x="1968500" y="1589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69212</xdr:rowOff>
    </xdr:from>
    <xdr:ext cx="599010" cy="259045"/>
    <xdr:sp macro="" textlink="">
      <xdr:nvSpPr>
        <xdr:cNvPr id="255" name="テキスト ボックス 254"/>
        <xdr:cNvSpPr txBox="1"/>
      </xdr:nvSpPr>
      <xdr:spPr>
        <a:xfrm>
          <a:off x="1719794" y="1567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281,172</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8772</xdr:rowOff>
    </xdr:from>
    <xdr:to>
      <xdr:col>1</xdr:col>
      <xdr:colOff>485775</xdr:colOff>
      <xdr:row>93</xdr:row>
      <xdr:rowOff>110372</xdr:rowOff>
    </xdr:to>
    <xdr:sp macro="" textlink="">
      <xdr:nvSpPr>
        <xdr:cNvPr id="256" name="円/楕円 255"/>
        <xdr:cNvSpPr/>
      </xdr:nvSpPr>
      <xdr:spPr>
        <a:xfrm>
          <a:off x="1079500" y="159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126899</xdr:rowOff>
    </xdr:from>
    <xdr:ext cx="599010" cy="259045"/>
    <xdr:sp macro="" textlink="">
      <xdr:nvSpPr>
        <xdr:cNvPr id="257" name="テキスト ボックス 256"/>
        <xdr:cNvSpPr txBox="1"/>
      </xdr:nvSpPr>
      <xdr:spPr>
        <a:xfrm>
          <a:off x="830794" y="1572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170396</xdr:rowOff>
    </xdr:from>
    <xdr:to>
      <xdr:col>12</xdr:col>
      <xdr:colOff>511175</xdr:colOff>
      <xdr:row>39</xdr:row>
      <xdr:rowOff>44450</xdr:rowOff>
    </xdr:to>
    <xdr:cxnSp macro="">
      <xdr:nvCxnSpPr>
        <xdr:cNvPr id="292" name="直線コネクタ 291"/>
        <xdr:cNvCxnSpPr/>
      </xdr:nvCxnSpPr>
      <xdr:spPr>
        <a:xfrm>
          <a:off x="7861300" y="6685496"/>
          <a:ext cx="889000" cy="4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170396</xdr:rowOff>
    </xdr:from>
    <xdr:to>
      <xdr:col>11</xdr:col>
      <xdr:colOff>307975</xdr:colOff>
      <xdr:row>39</xdr:row>
      <xdr:rowOff>29451</xdr:rowOff>
    </xdr:to>
    <xdr:cxnSp macro="">
      <xdr:nvCxnSpPr>
        <xdr:cNvPr id="295" name="直線コネクタ 294"/>
        <xdr:cNvCxnSpPr/>
      </xdr:nvCxnSpPr>
      <xdr:spPr>
        <a:xfrm flipV="1">
          <a:off x="6972300" y="6685496"/>
          <a:ext cx="889000" cy="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119596</xdr:rowOff>
    </xdr:from>
    <xdr:to>
      <xdr:col>11</xdr:col>
      <xdr:colOff>358775</xdr:colOff>
      <xdr:row>39</xdr:row>
      <xdr:rowOff>49746</xdr:rowOff>
    </xdr:to>
    <xdr:sp macro="" textlink="">
      <xdr:nvSpPr>
        <xdr:cNvPr id="311" name="円/楕円 310"/>
        <xdr:cNvSpPr/>
      </xdr:nvSpPr>
      <xdr:spPr>
        <a:xfrm>
          <a:off x="7810500" y="66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40873</xdr:rowOff>
    </xdr:from>
    <xdr:ext cx="469744" cy="259045"/>
    <xdr:sp macro="" textlink="">
      <xdr:nvSpPr>
        <xdr:cNvPr id="312" name="テキスト ボックス 311"/>
        <xdr:cNvSpPr txBox="1"/>
      </xdr:nvSpPr>
      <xdr:spPr>
        <a:xfrm>
          <a:off x="7626427" y="672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150101</xdr:rowOff>
    </xdr:from>
    <xdr:to>
      <xdr:col>10</xdr:col>
      <xdr:colOff>155575</xdr:colOff>
      <xdr:row>39</xdr:row>
      <xdr:rowOff>80251</xdr:rowOff>
    </xdr:to>
    <xdr:sp macro="" textlink="">
      <xdr:nvSpPr>
        <xdr:cNvPr id="313" name="円/楕円 312"/>
        <xdr:cNvSpPr/>
      </xdr:nvSpPr>
      <xdr:spPr>
        <a:xfrm>
          <a:off x="6921500" y="666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71378</xdr:rowOff>
    </xdr:from>
    <xdr:ext cx="469744" cy="259045"/>
    <xdr:sp macro="" textlink="">
      <xdr:nvSpPr>
        <xdr:cNvPr id="314" name="テキスト ボックス 313"/>
        <xdr:cNvSpPr txBox="1"/>
      </xdr:nvSpPr>
      <xdr:spPr>
        <a:xfrm>
          <a:off x="6737427" y="675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2318</xdr:rowOff>
    </xdr:from>
    <xdr:to>
      <xdr:col>15</xdr:col>
      <xdr:colOff>180975</xdr:colOff>
      <xdr:row>59</xdr:row>
      <xdr:rowOff>10447</xdr:rowOff>
    </xdr:to>
    <xdr:cxnSp macro="">
      <xdr:nvCxnSpPr>
        <xdr:cNvPr id="343" name="直線コネクタ 342"/>
        <xdr:cNvCxnSpPr/>
      </xdr:nvCxnSpPr>
      <xdr:spPr>
        <a:xfrm flipV="1">
          <a:off x="9639300" y="10117868"/>
          <a:ext cx="838200" cy="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7341</xdr:rowOff>
    </xdr:from>
    <xdr:to>
      <xdr:col>14</xdr:col>
      <xdr:colOff>28575</xdr:colOff>
      <xdr:row>59</xdr:row>
      <xdr:rowOff>10447</xdr:rowOff>
    </xdr:to>
    <xdr:cxnSp macro="">
      <xdr:nvCxnSpPr>
        <xdr:cNvPr id="346" name="直線コネクタ 345"/>
        <xdr:cNvCxnSpPr/>
      </xdr:nvCxnSpPr>
      <xdr:spPr>
        <a:xfrm>
          <a:off x="8750300" y="10122891"/>
          <a:ext cx="889000" cy="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163855</xdr:rowOff>
    </xdr:from>
    <xdr:to>
      <xdr:col>12</xdr:col>
      <xdr:colOff>511175</xdr:colOff>
      <xdr:row>59</xdr:row>
      <xdr:rowOff>7341</xdr:rowOff>
    </xdr:to>
    <xdr:cxnSp macro="">
      <xdr:nvCxnSpPr>
        <xdr:cNvPr id="349" name="直線コネクタ 348"/>
        <xdr:cNvCxnSpPr/>
      </xdr:nvCxnSpPr>
      <xdr:spPr>
        <a:xfrm>
          <a:off x="7861300" y="10107955"/>
          <a:ext cx="8890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163855</xdr:rowOff>
    </xdr:from>
    <xdr:to>
      <xdr:col>11</xdr:col>
      <xdr:colOff>307975</xdr:colOff>
      <xdr:row>59</xdr:row>
      <xdr:rowOff>13119</xdr:rowOff>
    </xdr:to>
    <xdr:cxnSp macro="">
      <xdr:nvCxnSpPr>
        <xdr:cNvPr id="352" name="直線コネクタ 351"/>
        <xdr:cNvCxnSpPr/>
      </xdr:nvCxnSpPr>
      <xdr:spPr>
        <a:xfrm flipV="1">
          <a:off x="6972300" y="10107955"/>
          <a:ext cx="889000" cy="2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122968</xdr:rowOff>
    </xdr:from>
    <xdr:to>
      <xdr:col>15</xdr:col>
      <xdr:colOff>231775</xdr:colOff>
      <xdr:row>59</xdr:row>
      <xdr:rowOff>53118</xdr:rowOff>
    </xdr:to>
    <xdr:sp macro="" textlink="">
      <xdr:nvSpPr>
        <xdr:cNvPr id="362" name="円/楕円 361"/>
        <xdr:cNvSpPr/>
      </xdr:nvSpPr>
      <xdr:spPr>
        <a:xfrm>
          <a:off x="10426700" y="100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99010" cy="259045"/>
    <xdr:sp macro="" textlink="">
      <xdr:nvSpPr>
        <xdr:cNvPr id="363" name="農林水産業費該当値テキスト"/>
        <xdr:cNvSpPr txBox="1"/>
      </xdr:nvSpPr>
      <xdr:spPr>
        <a:xfrm>
          <a:off x="10528300" y="1002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110,584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131097</xdr:rowOff>
    </xdr:from>
    <xdr:to>
      <xdr:col>14</xdr:col>
      <xdr:colOff>79375</xdr:colOff>
      <xdr:row>59</xdr:row>
      <xdr:rowOff>61247</xdr:rowOff>
    </xdr:to>
    <xdr:sp macro="" textlink="">
      <xdr:nvSpPr>
        <xdr:cNvPr id="364" name="円/楕円 363"/>
        <xdr:cNvSpPr/>
      </xdr:nvSpPr>
      <xdr:spPr>
        <a:xfrm>
          <a:off x="9588500" y="100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52374</xdr:rowOff>
    </xdr:from>
    <xdr:ext cx="534377" cy="259045"/>
    <xdr:sp macro="" textlink="">
      <xdr:nvSpPr>
        <xdr:cNvPr id="365" name="テキスト ボックス 364"/>
        <xdr:cNvSpPr txBox="1"/>
      </xdr:nvSpPr>
      <xdr:spPr>
        <a:xfrm>
          <a:off x="9372111" y="101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127991</xdr:rowOff>
    </xdr:from>
    <xdr:to>
      <xdr:col>12</xdr:col>
      <xdr:colOff>561975</xdr:colOff>
      <xdr:row>59</xdr:row>
      <xdr:rowOff>58141</xdr:rowOff>
    </xdr:to>
    <xdr:sp macro="" textlink="">
      <xdr:nvSpPr>
        <xdr:cNvPr id="366" name="円/楕円 365"/>
        <xdr:cNvSpPr/>
      </xdr:nvSpPr>
      <xdr:spPr>
        <a:xfrm>
          <a:off x="8699500" y="1007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49268</xdr:rowOff>
    </xdr:from>
    <xdr:ext cx="534377" cy="259045"/>
    <xdr:sp macro="" textlink="">
      <xdr:nvSpPr>
        <xdr:cNvPr id="367" name="テキスト ボックス 366"/>
        <xdr:cNvSpPr txBox="1"/>
      </xdr:nvSpPr>
      <xdr:spPr>
        <a:xfrm>
          <a:off x="8483111" y="1016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113055</xdr:rowOff>
    </xdr:from>
    <xdr:to>
      <xdr:col>11</xdr:col>
      <xdr:colOff>358775</xdr:colOff>
      <xdr:row>59</xdr:row>
      <xdr:rowOff>43205</xdr:rowOff>
    </xdr:to>
    <xdr:sp macro="" textlink="">
      <xdr:nvSpPr>
        <xdr:cNvPr id="368" name="円/楕円 367"/>
        <xdr:cNvSpPr/>
      </xdr:nvSpPr>
      <xdr:spPr>
        <a:xfrm>
          <a:off x="7810500" y="100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34332</xdr:rowOff>
    </xdr:from>
    <xdr:ext cx="599010" cy="259045"/>
    <xdr:sp macro="" textlink="">
      <xdr:nvSpPr>
        <xdr:cNvPr id="369" name="テキスト ボックス 368"/>
        <xdr:cNvSpPr txBox="1"/>
      </xdr:nvSpPr>
      <xdr:spPr>
        <a:xfrm>
          <a:off x="7561794" y="1014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136,600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133769</xdr:rowOff>
    </xdr:from>
    <xdr:to>
      <xdr:col>10</xdr:col>
      <xdr:colOff>155575</xdr:colOff>
      <xdr:row>59</xdr:row>
      <xdr:rowOff>63919</xdr:rowOff>
    </xdr:to>
    <xdr:sp macro="" textlink="">
      <xdr:nvSpPr>
        <xdr:cNvPr id="370" name="円/楕円 369"/>
        <xdr:cNvSpPr/>
      </xdr:nvSpPr>
      <xdr:spPr>
        <a:xfrm>
          <a:off x="6921500" y="1007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55046</xdr:rowOff>
    </xdr:from>
    <xdr:ext cx="534377" cy="259045"/>
    <xdr:sp macro="" textlink="">
      <xdr:nvSpPr>
        <xdr:cNvPr id="371" name="テキスト ボックス 370"/>
        <xdr:cNvSpPr txBox="1"/>
      </xdr:nvSpPr>
      <xdr:spPr>
        <a:xfrm>
          <a:off x="6705111" y="1017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120064</xdr:rowOff>
    </xdr:from>
    <xdr:to>
      <xdr:col>15</xdr:col>
      <xdr:colOff>180975</xdr:colOff>
      <xdr:row>77</xdr:row>
      <xdr:rowOff>161105</xdr:rowOff>
    </xdr:to>
    <xdr:cxnSp macro="">
      <xdr:nvCxnSpPr>
        <xdr:cNvPr id="400" name="直線コネクタ 399"/>
        <xdr:cNvCxnSpPr/>
      </xdr:nvCxnSpPr>
      <xdr:spPr>
        <a:xfrm flipV="1">
          <a:off x="9639300" y="13321714"/>
          <a:ext cx="838200" cy="4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161105</xdr:rowOff>
    </xdr:from>
    <xdr:to>
      <xdr:col>14</xdr:col>
      <xdr:colOff>28575</xdr:colOff>
      <xdr:row>78</xdr:row>
      <xdr:rowOff>8248</xdr:rowOff>
    </xdr:to>
    <xdr:cxnSp macro="">
      <xdr:nvCxnSpPr>
        <xdr:cNvPr id="403" name="直線コネクタ 402"/>
        <xdr:cNvCxnSpPr/>
      </xdr:nvCxnSpPr>
      <xdr:spPr>
        <a:xfrm flipV="1">
          <a:off x="8750300" y="13362755"/>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2693</xdr:rowOff>
    </xdr:from>
    <xdr:to>
      <xdr:col>12</xdr:col>
      <xdr:colOff>511175</xdr:colOff>
      <xdr:row>78</xdr:row>
      <xdr:rowOff>8248</xdr:rowOff>
    </xdr:to>
    <xdr:cxnSp macro="">
      <xdr:nvCxnSpPr>
        <xdr:cNvPr id="406" name="直線コネクタ 405"/>
        <xdr:cNvCxnSpPr/>
      </xdr:nvCxnSpPr>
      <xdr:spPr>
        <a:xfrm>
          <a:off x="7861300" y="13375793"/>
          <a:ext cx="8890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76044</xdr:rowOff>
    </xdr:from>
    <xdr:ext cx="534377" cy="259045"/>
    <xdr:sp macro="" textlink="">
      <xdr:nvSpPr>
        <xdr:cNvPr id="408" name="テキスト ボックス 407"/>
        <xdr:cNvSpPr txBox="1"/>
      </xdr:nvSpPr>
      <xdr:spPr>
        <a:xfrm>
          <a:off x="8483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156780</xdr:rowOff>
    </xdr:from>
    <xdr:to>
      <xdr:col>11</xdr:col>
      <xdr:colOff>307975</xdr:colOff>
      <xdr:row>78</xdr:row>
      <xdr:rowOff>2693</xdr:rowOff>
    </xdr:to>
    <xdr:cxnSp macro="">
      <xdr:nvCxnSpPr>
        <xdr:cNvPr id="409" name="直線コネクタ 408"/>
        <xdr:cNvCxnSpPr/>
      </xdr:nvCxnSpPr>
      <xdr:spPr>
        <a:xfrm>
          <a:off x="6972300" y="13358430"/>
          <a:ext cx="889000" cy="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1" name="テキスト ボックス 410"/>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3" name="テキスト ボックス 412"/>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69264</xdr:rowOff>
    </xdr:from>
    <xdr:to>
      <xdr:col>15</xdr:col>
      <xdr:colOff>231775</xdr:colOff>
      <xdr:row>77</xdr:row>
      <xdr:rowOff>170864</xdr:rowOff>
    </xdr:to>
    <xdr:sp macro="" textlink="">
      <xdr:nvSpPr>
        <xdr:cNvPr id="419" name="円/楕円 418"/>
        <xdr:cNvSpPr/>
      </xdr:nvSpPr>
      <xdr:spPr>
        <a:xfrm>
          <a:off x="10426700" y="132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92141</xdr:rowOff>
    </xdr:from>
    <xdr:ext cx="534377" cy="259045"/>
    <xdr:sp macro="" textlink="">
      <xdr:nvSpPr>
        <xdr:cNvPr id="420" name="商工費該当値テキスト"/>
        <xdr:cNvSpPr txBox="1"/>
      </xdr:nvSpPr>
      <xdr:spPr>
        <a:xfrm>
          <a:off x="10528300" y="1312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70,154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110305</xdr:rowOff>
    </xdr:from>
    <xdr:to>
      <xdr:col>14</xdr:col>
      <xdr:colOff>79375</xdr:colOff>
      <xdr:row>78</xdr:row>
      <xdr:rowOff>40455</xdr:rowOff>
    </xdr:to>
    <xdr:sp macro="" textlink="">
      <xdr:nvSpPr>
        <xdr:cNvPr id="421" name="円/楕円 420"/>
        <xdr:cNvSpPr/>
      </xdr:nvSpPr>
      <xdr:spPr>
        <a:xfrm>
          <a:off x="9588500" y="1331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56982</xdr:rowOff>
    </xdr:from>
    <xdr:ext cx="534377" cy="259045"/>
    <xdr:sp macro="" textlink="">
      <xdr:nvSpPr>
        <xdr:cNvPr id="422" name="テキスト ボックス 421"/>
        <xdr:cNvSpPr txBox="1"/>
      </xdr:nvSpPr>
      <xdr:spPr>
        <a:xfrm>
          <a:off x="9372111" y="1308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128898</xdr:rowOff>
    </xdr:from>
    <xdr:to>
      <xdr:col>12</xdr:col>
      <xdr:colOff>561975</xdr:colOff>
      <xdr:row>78</xdr:row>
      <xdr:rowOff>59048</xdr:rowOff>
    </xdr:to>
    <xdr:sp macro="" textlink="">
      <xdr:nvSpPr>
        <xdr:cNvPr id="423" name="円/楕円 422"/>
        <xdr:cNvSpPr/>
      </xdr:nvSpPr>
      <xdr:spPr>
        <a:xfrm>
          <a:off x="8699500" y="1333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75575</xdr:rowOff>
    </xdr:from>
    <xdr:ext cx="534377" cy="259045"/>
    <xdr:sp macro="" textlink="">
      <xdr:nvSpPr>
        <xdr:cNvPr id="424" name="テキスト ボックス 423"/>
        <xdr:cNvSpPr txBox="1"/>
      </xdr:nvSpPr>
      <xdr:spPr>
        <a:xfrm>
          <a:off x="8483111" y="1310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123343</xdr:rowOff>
    </xdr:from>
    <xdr:to>
      <xdr:col>11</xdr:col>
      <xdr:colOff>358775</xdr:colOff>
      <xdr:row>78</xdr:row>
      <xdr:rowOff>53493</xdr:rowOff>
    </xdr:to>
    <xdr:sp macro="" textlink="">
      <xdr:nvSpPr>
        <xdr:cNvPr id="425" name="円/楕円 424"/>
        <xdr:cNvSpPr/>
      </xdr:nvSpPr>
      <xdr:spPr>
        <a:xfrm>
          <a:off x="7810500" y="1332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70020</xdr:rowOff>
    </xdr:from>
    <xdr:ext cx="534377" cy="259045"/>
    <xdr:sp macro="" textlink="">
      <xdr:nvSpPr>
        <xdr:cNvPr id="426" name="テキスト ボックス 425"/>
        <xdr:cNvSpPr txBox="1"/>
      </xdr:nvSpPr>
      <xdr:spPr>
        <a:xfrm>
          <a:off x="7594111" y="1310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105980</xdr:rowOff>
    </xdr:from>
    <xdr:to>
      <xdr:col>10</xdr:col>
      <xdr:colOff>155575</xdr:colOff>
      <xdr:row>78</xdr:row>
      <xdr:rowOff>36130</xdr:rowOff>
    </xdr:to>
    <xdr:sp macro="" textlink="">
      <xdr:nvSpPr>
        <xdr:cNvPr id="427" name="円/楕円 426"/>
        <xdr:cNvSpPr/>
      </xdr:nvSpPr>
      <xdr:spPr>
        <a:xfrm>
          <a:off x="6921500" y="1330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52657</xdr:rowOff>
    </xdr:from>
    <xdr:ext cx="534377" cy="259045"/>
    <xdr:sp macro="" textlink="">
      <xdr:nvSpPr>
        <xdr:cNvPr id="428" name="テキスト ボックス 427"/>
        <xdr:cNvSpPr txBox="1"/>
      </xdr:nvSpPr>
      <xdr:spPr>
        <a:xfrm>
          <a:off x="6705111" y="1308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52014</xdr:rowOff>
    </xdr:from>
    <xdr:to>
      <xdr:col>15</xdr:col>
      <xdr:colOff>180975</xdr:colOff>
      <xdr:row>98</xdr:row>
      <xdr:rowOff>70607</xdr:rowOff>
    </xdr:to>
    <xdr:cxnSp macro="">
      <xdr:nvCxnSpPr>
        <xdr:cNvPr id="455" name="直線コネクタ 454"/>
        <xdr:cNvCxnSpPr/>
      </xdr:nvCxnSpPr>
      <xdr:spPr>
        <a:xfrm flipV="1">
          <a:off x="9639300" y="16854114"/>
          <a:ext cx="8382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70607</xdr:rowOff>
    </xdr:from>
    <xdr:to>
      <xdr:col>14</xdr:col>
      <xdr:colOff>28575</xdr:colOff>
      <xdr:row>98</xdr:row>
      <xdr:rowOff>75324</xdr:rowOff>
    </xdr:to>
    <xdr:cxnSp macro="">
      <xdr:nvCxnSpPr>
        <xdr:cNvPr id="458" name="直線コネクタ 457"/>
        <xdr:cNvCxnSpPr/>
      </xdr:nvCxnSpPr>
      <xdr:spPr>
        <a:xfrm flipV="1">
          <a:off x="8750300" y="16872707"/>
          <a:ext cx="889000" cy="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73386</xdr:rowOff>
    </xdr:from>
    <xdr:to>
      <xdr:col>12</xdr:col>
      <xdr:colOff>511175</xdr:colOff>
      <xdr:row>98</xdr:row>
      <xdr:rowOff>75324</xdr:rowOff>
    </xdr:to>
    <xdr:cxnSp macro="">
      <xdr:nvCxnSpPr>
        <xdr:cNvPr id="461" name="直線コネクタ 460"/>
        <xdr:cNvCxnSpPr/>
      </xdr:nvCxnSpPr>
      <xdr:spPr>
        <a:xfrm>
          <a:off x="7861300" y="16875486"/>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73386</xdr:rowOff>
    </xdr:from>
    <xdr:to>
      <xdr:col>11</xdr:col>
      <xdr:colOff>307975</xdr:colOff>
      <xdr:row>98</xdr:row>
      <xdr:rowOff>83748</xdr:rowOff>
    </xdr:to>
    <xdr:cxnSp macro="">
      <xdr:nvCxnSpPr>
        <xdr:cNvPr id="464" name="直線コネクタ 463"/>
        <xdr:cNvCxnSpPr/>
      </xdr:nvCxnSpPr>
      <xdr:spPr>
        <a:xfrm flipV="1">
          <a:off x="6972300" y="16875486"/>
          <a:ext cx="889000" cy="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1214</xdr:rowOff>
    </xdr:from>
    <xdr:to>
      <xdr:col>15</xdr:col>
      <xdr:colOff>231775</xdr:colOff>
      <xdr:row>98</xdr:row>
      <xdr:rowOff>102814</xdr:rowOff>
    </xdr:to>
    <xdr:sp macro="" textlink="">
      <xdr:nvSpPr>
        <xdr:cNvPr id="474" name="円/楕円 473"/>
        <xdr:cNvSpPr/>
      </xdr:nvSpPr>
      <xdr:spPr>
        <a:xfrm>
          <a:off x="10426700" y="168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132041</xdr:rowOff>
    </xdr:from>
    <xdr:ext cx="599010" cy="259045"/>
    <xdr:sp macro="" textlink="">
      <xdr:nvSpPr>
        <xdr:cNvPr id="475" name="土木費該当値テキスト"/>
        <xdr:cNvSpPr txBox="1"/>
      </xdr:nvSpPr>
      <xdr:spPr>
        <a:xfrm>
          <a:off x="10528300" y="165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191,791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19807</xdr:rowOff>
    </xdr:from>
    <xdr:to>
      <xdr:col>14</xdr:col>
      <xdr:colOff>79375</xdr:colOff>
      <xdr:row>98</xdr:row>
      <xdr:rowOff>121407</xdr:rowOff>
    </xdr:to>
    <xdr:sp macro="" textlink="">
      <xdr:nvSpPr>
        <xdr:cNvPr id="476" name="円/楕円 475"/>
        <xdr:cNvSpPr/>
      </xdr:nvSpPr>
      <xdr:spPr>
        <a:xfrm>
          <a:off x="9588500" y="168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137934</xdr:rowOff>
    </xdr:from>
    <xdr:ext cx="599010" cy="259045"/>
    <xdr:sp macro="" textlink="">
      <xdr:nvSpPr>
        <xdr:cNvPr id="477" name="テキスト ボックス 476"/>
        <xdr:cNvSpPr txBox="1"/>
      </xdr:nvSpPr>
      <xdr:spPr>
        <a:xfrm>
          <a:off x="9339794" y="1659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151,124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24524</xdr:rowOff>
    </xdr:from>
    <xdr:to>
      <xdr:col>12</xdr:col>
      <xdr:colOff>561975</xdr:colOff>
      <xdr:row>98</xdr:row>
      <xdr:rowOff>126124</xdr:rowOff>
    </xdr:to>
    <xdr:sp macro="" textlink="">
      <xdr:nvSpPr>
        <xdr:cNvPr id="478" name="円/楕円 477"/>
        <xdr:cNvSpPr/>
      </xdr:nvSpPr>
      <xdr:spPr>
        <a:xfrm>
          <a:off x="8699500" y="1682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117251</xdr:rowOff>
    </xdr:from>
    <xdr:ext cx="599010" cy="259045"/>
    <xdr:sp macro="" textlink="">
      <xdr:nvSpPr>
        <xdr:cNvPr id="479" name="テキスト ボックス 478"/>
        <xdr:cNvSpPr txBox="1"/>
      </xdr:nvSpPr>
      <xdr:spPr>
        <a:xfrm>
          <a:off x="8450794" y="1691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140,805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22586</xdr:rowOff>
    </xdr:from>
    <xdr:to>
      <xdr:col>11</xdr:col>
      <xdr:colOff>358775</xdr:colOff>
      <xdr:row>98</xdr:row>
      <xdr:rowOff>124186</xdr:rowOff>
    </xdr:to>
    <xdr:sp macro="" textlink="">
      <xdr:nvSpPr>
        <xdr:cNvPr id="480" name="円/楕円 479"/>
        <xdr:cNvSpPr/>
      </xdr:nvSpPr>
      <xdr:spPr>
        <a:xfrm>
          <a:off x="7810500" y="1682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140713</xdr:rowOff>
    </xdr:from>
    <xdr:ext cx="599010" cy="259045"/>
    <xdr:sp macro="" textlink="">
      <xdr:nvSpPr>
        <xdr:cNvPr id="481" name="テキスト ボックス 480"/>
        <xdr:cNvSpPr txBox="1"/>
      </xdr:nvSpPr>
      <xdr:spPr>
        <a:xfrm>
          <a:off x="7561794" y="1659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145,043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32948</xdr:rowOff>
    </xdr:from>
    <xdr:to>
      <xdr:col>10</xdr:col>
      <xdr:colOff>155575</xdr:colOff>
      <xdr:row>98</xdr:row>
      <xdr:rowOff>134548</xdr:rowOff>
    </xdr:to>
    <xdr:sp macro="" textlink="">
      <xdr:nvSpPr>
        <xdr:cNvPr id="482" name="円/楕円 481"/>
        <xdr:cNvSpPr/>
      </xdr:nvSpPr>
      <xdr:spPr>
        <a:xfrm>
          <a:off x="6921500" y="168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151075</xdr:rowOff>
    </xdr:from>
    <xdr:ext cx="599010" cy="259045"/>
    <xdr:sp macro="" textlink="">
      <xdr:nvSpPr>
        <xdr:cNvPr id="483" name="テキスト ボックス 482"/>
        <xdr:cNvSpPr txBox="1"/>
      </xdr:nvSpPr>
      <xdr:spPr>
        <a:xfrm>
          <a:off x="6672794" y="16610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14100</xdr:rowOff>
    </xdr:from>
    <xdr:to>
      <xdr:col>23</xdr:col>
      <xdr:colOff>517525</xdr:colOff>
      <xdr:row>36</xdr:row>
      <xdr:rowOff>41661</xdr:rowOff>
    </xdr:to>
    <xdr:cxnSp macro="">
      <xdr:nvCxnSpPr>
        <xdr:cNvPr id="512" name="直線コネクタ 511"/>
        <xdr:cNvCxnSpPr/>
      </xdr:nvCxnSpPr>
      <xdr:spPr>
        <a:xfrm>
          <a:off x="15481300" y="6186300"/>
          <a:ext cx="838200" cy="2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23289</xdr:rowOff>
    </xdr:from>
    <xdr:to>
      <xdr:col>22</xdr:col>
      <xdr:colOff>365125</xdr:colOff>
      <xdr:row>36</xdr:row>
      <xdr:rowOff>14100</xdr:rowOff>
    </xdr:to>
    <xdr:cxnSp macro="">
      <xdr:nvCxnSpPr>
        <xdr:cNvPr id="515" name="直線コネクタ 514"/>
        <xdr:cNvCxnSpPr/>
      </xdr:nvCxnSpPr>
      <xdr:spPr>
        <a:xfrm>
          <a:off x="14592300" y="6024039"/>
          <a:ext cx="889000" cy="16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23289</xdr:rowOff>
    </xdr:from>
    <xdr:to>
      <xdr:col>21</xdr:col>
      <xdr:colOff>161925</xdr:colOff>
      <xdr:row>35</xdr:row>
      <xdr:rowOff>110615</xdr:rowOff>
    </xdr:to>
    <xdr:cxnSp macro="">
      <xdr:nvCxnSpPr>
        <xdr:cNvPr id="518" name="直線コネクタ 517"/>
        <xdr:cNvCxnSpPr/>
      </xdr:nvCxnSpPr>
      <xdr:spPr>
        <a:xfrm flipV="1">
          <a:off x="13703300" y="6024039"/>
          <a:ext cx="889000" cy="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0" name="テキスト ボックス 519"/>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110615</xdr:rowOff>
    </xdr:from>
    <xdr:to>
      <xdr:col>19</xdr:col>
      <xdr:colOff>644525</xdr:colOff>
      <xdr:row>36</xdr:row>
      <xdr:rowOff>28113</xdr:rowOff>
    </xdr:to>
    <xdr:cxnSp macro="">
      <xdr:nvCxnSpPr>
        <xdr:cNvPr id="521" name="直線コネクタ 520"/>
        <xdr:cNvCxnSpPr/>
      </xdr:nvCxnSpPr>
      <xdr:spPr>
        <a:xfrm flipV="1">
          <a:off x="12814300" y="6111365"/>
          <a:ext cx="889000" cy="8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162311</xdr:rowOff>
    </xdr:from>
    <xdr:to>
      <xdr:col>23</xdr:col>
      <xdr:colOff>568325</xdr:colOff>
      <xdr:row>36</xdr:row>
      <xdr:rowOff>92461</xdr:rowOff>
    </xdr:to>
    <xdr:sp macro="" textlink="">
      <xdr:nvSpPr>
        <xdr:cNvPr id="531" name="円/楕円 530"/>
        <xdr:cNvSpPr/>
      </xdr:nvSpPr>
      <xdr:spPr>
        <a:xfrm>
          <a:off x="16268700" y="616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13738</xdr:rowOff>
    </xdr:from>
    <xdr:ext cx="534377" cy="259045"/>
    <xdr:sp macro="" textlink="">
      <xdr:nvSpPr>
        <xdr:cNvPr id="532" name="消防費該当値テキスト"/>
        <xdr:cNvSpPr txBox="1"/>
      </xdr:nvSpPr>
      <xdr:spPr>
        <a:xfrm>
          <a:off x="16370300" y="601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67,866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134750</xdr:rowOff>
    </xdr:from>
    <xdr:to>
      <xdr:col>22</xdr:col>
      <xdr:colOff>415925</xdr:colOff>
      <xdr:row>36</xdr:row>
      <xdr:rowOff>64900</xdr:rowOff>
    </xdr:to>
    <xdr:sp macro="" textlink="">
      <xdr:nvSpPr>
        <xdr:cNvPr id="533" name="円/楕円 532"/>
        <xdr:cNvSpPr/>
      </xdr:nvSpPr>
      <xdr:spPr>
        <a:xfrm>
          <a:off x="15430500" y="613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81427</xdr:rowOff>
    </xdr:from>
    <xdr:ext cx="534377" cy="259045"/>
    <xdr:sp macro="" textlink="">
      <xdr:nvSpPr>
        <xdr:cNvPr id="534" name="テキスト ボックス 533"/>
        <xdr:cNvSpPr txBox="1"/>
      </xdr:nvSpPr>
      <xdr:spPr>
        <a:xfrm>
          <a:off x="15214111" y="591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71,483</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143939</xdr:rowOff>
    </xdr:from>
    <xdr:to>
      <xdr:col>21</xdr:col>
      <xdr:colOff>212725</xdr:colOff>
      <xdr:row>35</xdr:row>
      <xdr:rowOff>74089</xdr:rowOff>
    </xdr:to>
    <xdr:sp macro="" textlink="">
      <xdr:nvSpPr>
        <xdr:cNvPr id="535" name="円/楕円 534"/>
        <xdr:cNvSpPr/>
      </xdr:nvSpPr>
      <xdr:spPr>
        <a:xfrm>
          <a:off x="14541500" y="597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90616</xdr:rowOff>
    </xdr:from>
    <xdr:ext cx="534377" cy="259045"/>
    <xdr:sp macro="" textlink="">
      <xdr:nvSpPr>
        <xdr:cNvPr id="536" name="テキスト ボックス 535"/>
        <xdr:cNvSpPr txBox="1"/>
      </xdr:nvSpPr>
      <xdr:spPr>
        <a:xfrm>
          <a:off x="14325111" y="574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92,777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59815</xdr:rowOff>
    </xdr:from>
    <xdr:to>
      <xdr:col>20</xdr:col>
      <xdr:colOff>9525</xdr:colOff>
      <xdr:row>35</xdr:row>
      <xdr:rowOff>161415</xdr:rowOff>
    </xdr:to>
    <xdr:sp macro="" textlink="">
      <xdr:nvSpPr>
        <xdr:cNvPr id="537" name="円/楕円 536"/>
        <xdr:cNvSpPr/>
      </xdr:nvSpPr>
      <xdr:spPr>
        <a:xfrm>
          <a:off x="13652500" y="6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6492</xdr:rowOff>
    </xdr:from>
    <xdr:ext cx="534377" cy="259045"/>
    <xdr:sp macro="" textlink="">
      <xdr:nvSpPr>
        <xdr:cNvPr id="538" name="テキスト ボックス 537"/>
        <xdr:cNvSpPr txBox="1"/>
      </xdr:nvSpPr>
      <xdr:spPr>
        <a:xfrm>
          <a:off x="13436111" y="583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81,317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148763</xdr:rowOff>
    </xdr:from>
    <xdr:to>
      <xdr:col>18</xdr:col>
      <xdr:colOff>492125</xdr:colOff>
      <xdr:row>36</xdr:row>
      <xdr:rowOff>78913</xdr:rowOff>
    </xdr:to>
    <xdr:sp macro="" textlink="">
      <xdr:nvSpPr>
        <xdr:cNvPr id="539" name="円/楕円 538"/>
        <xdr:cNvSpPr/>
      </xdr:nvSpPr>
      <xdr:spPr>
        <a:xfrm>
          <a:off x="12763500" y="614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95440</xdr:rowOff>
    </xdr:from>
    <xdr:ext cx="534377" cy="259045"/>
    <xdr:sp macro="" textlink="">
      <xdr:nvSpPr>
        <xdr:cNvPr id="540" name="テキスト ボックス 539"/>
        <xdr:cNvSpPr txBox="1"/>
      </xdr:nvSpPr>
      <xdr:spPr>
        <a:xfrm>
          <a:off x="12547111" y="592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48214</xdr:rowOff>
    </xdr:from>
    <xdr:to>
      <xdr:col>23</xdr:col>
      <xdr:colOff>517525</xdr:colOff>
      <xdr:row>56</xdr:row>
      <xdr:rowOff>111458</xdr:rowOff>
    </xdr:to>
    <xdr:cxnSp macro="">
      <xdr:nvCxnSpPr>
        <xdr:cNvPr id="569" name="直線コネクタ 568"/>
        <xdr:cNvCxnSpPr/>
      </xdr:nvCxnSpPr>
      <xdr:spPr>
        <a:xfrm flipV="1">
          <a:off x="15481300" y="8792164"/>
          <a:ext cx="838200" cy="92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111458</xdr:rowOff>
    </xdr:from>
    <xdr:to>
      <xdr:col>22</xdr:col>
      <xdr:colOff>365125</xdr:colOff>
      <xdr:row>57</xdr:row>
      <xdr:rowOff>93021</xdr:rowOff>
    </xdr:to>
    <xdr:cxnSp macro="">
      <xdr:nvCxnSpPr>
        <xdr:cNvPr id="572" name="直線コネクタ 571"/>
        <xdr:cNvCxnSpPr/>
      </xdr:nvCxnSpPr>
      <xdr:spPr>
        <a:xfrm flipV="1">
          <a:off x="14592300" y="9712658"/>
          <a:ext cx="889000" cy="15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6563</xdr:rowOff>
    </xdr:from>
    <xdr:to>
      <xdr:col>21</xdr:col>
      <xdr:colOff>161925</xdr:colOff>
      <xdr:row>57</xdr:row>
      <xdr:rowOff>93021</xdr:rowOff>
    </xdr:to>
    <xdr:cxnSp macro="">
      <xdr:nvCxnSpPr>
        <xdr:cNvPr id="575" name="直線コネクタ 574"/>
        <xdr:cNvCxnSpPr/>
      </xdr:nvCxnSpPr>
      <xdr:spPr>
        <a:xfrm>
          <a:off x="13703300" y="9779213"/>
          <a:ext cx="889000" cy="8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6563</xdr:rowOff>
    </xdr:from>
    <xdr:to>
      <xdr:col>19</xdr:col>
      <xdr:colOff>644525</xdr:colOff>
      <xdr:row>57</xdr:row>
      <xdr:rowOff>126099</xdr:rowOff>
    </xdr:to>
    <xdr:cxnSp macro="">
      <xdr:nvCxnSpPr>
        <xdr:cNvPr id="578" name="直線コネクタ 577"/>
        <xdr:cNvCxnSpPr/>
      </xdr:nvCxnSpPr>
      <xdr:spPr>
        <a:xfrm flipV="1">
          <a:off x="12814300" y="9779213"/>
          <a:ext cx="889000" cy="11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21422</xdr:rowOff>
    </xdr:from>
    <xdr:ext cx="599010" cy="259045"/>
    <xdr:sp macro="" textlink="">
      <xdr:nvSpPr>
        <xdr:cNvPr id="580" name="テキスト ボックス 579"/>
        <xdr:cNvSpPr txBox="1"/>
      </xdr:nvSpPr>
      <xdr:spPr>
        <a:xfrm>
          <a:off x="13403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2" name="テキスト ボックス 581"/>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50</xdr:row>
      <xdr:rowOff>168864</xdr:rowOff>
    </xdr:from>
    <xdr:to>
      <xdr:col>23</xdr:col>
      <xdr:colOff>568325</xdr:colOff>
      <xdr:row>51</xdr:row>
      <xdr:rowOff>99014</xdr:rowOff>
    </xdr:to>
    <xdr:sp macro="" textlink="">
      <xdr:nvSpPr>
        <xdr:cNvPr id="588" name="円/楕円 587"/>
        <xdr:cNvSpPr/>
      </xdr:nvSpPr>
      <xdr:spPr>
        <a:xfrm>
          <a:off x="16268700" y="87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121891</xdr:rowOff>
    </xdr:from>
    <xdr:ext cx="599010" cy="259045"/>
    <xdr:sp macro="" textlink="">
      <xdr:nvSpPr>
        <xdr:cNvPr id="589" name="教育費該当値テキスト"/>
        <xdr:cNvSpPr txBox="1"/>
      </xdr:nvSpPr>
      <xdr:spPr>
        <a:xfrm>
          <a:off x="16370300" y="869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718,024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60658</xdr:rowOff>
    </xdr:from>
    <xdr:to>
      <xdr:col>22</xdr:col>
      <xdr:colOff>415925</xdr:colOff>
      <xdr:row>56</xdr:row>
      <xdr:rowOff>162258</xdr:rowOff>
    </xdr:to>
    <xdr:sp macro="" textlink="">
      <xdr:nvSpPr>
        <xdr:cNvPr id="590" name="円/楕円 589"/>
        <xdr:cNvSpPr/>
      </xdr:nvSpPr>
      <xdr:spPr>
        <a:xfrm>
          <a:off x="15430500" y="966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7335</xdr:rowOff>
    </xdr:from>
    <xdr:ext cx="599010" cy="259045"/>
    <xdr:sp macro="" textlink="">
      <xdr:nvSpPr>
        <xdr:cNvPr id="591" name="テキスト ボックス 590"/>
        <xdr:cNvSpPr txBox="1"/>
      </xdr:nvSpPr>
      <xdr:spPr>
        <a:xfrm>
          <a:off x="15181794" y="943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234,825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42221</xdr:rowOff>
    </xdr:from>
    <xdr:to>
      <xdr:col>21</xdr:col>
      <xdr:colOff>212725</xdr:colOff>
      <xdr:row>57</xdr:row>
      <xdr:rowOff>143821</xdr:rowOff>
    </xdr:to>
    <xdr:sp macro="" textlink="">
      <xdr:nvSpPr>
        <xdr:cNvPr id="592" name="円/楕円 591"/>
        <xdr:cNvSpPr/>
      </xdr:nvSpPr>
      <xdr:spPr>
        <a:xfrm>
          <a:off x="14541500" y="98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160348</xdr:rowOff>
    </xdr:from>
    <xdr:ext cx="599010" cy="259045"/>
    <xdr:sp macro="" textlink="">
      <xdr:nvSpPr>
        <xdr:cNvPr id="593" name="テキスト ボックス 592"/>
        <xdr:cNvSpPr txBox="1"/>
      </xdr:nvSpPr>
      <xdr:spPr>
        <a:xfrm>
          <a:off x="14292794" y="9590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154,503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127213</xdr:rowOff>
    </xdr:from>
    <xdr:to>
      <xdr:col>20</xdr:col>
      <xdr:colOff>9525</xdr:colOff>
      <xdr:row>57</xdr:row>
      <xdr:rowOff>57363</xdr:rowOff>
    </xdr:to>
    <xdr:sp macro="" textlink="">
      <xdr:nvSpPr>
        <xdr:cNvPr id="594" name="円/楕円 593"/>
        <xdr:cNvSpPr/>
      </xdr:nvSpPr>
      <xdr:spPr>
        <a:xfrm>
          <a:off x="13652500" y="972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73890</xdr:rowOff>
    </xdr:from>
    <xdr:ext cx="599010" cy="259045"/>
    <xdr:sp macro="" textlink="">
      <xdr:nvSpPr>
        <xdr:cNvPr id="595" name="テキスト ボックス 594"/>
        <xdr:cNvSpPr txBox="1"/>
      </xdr:nvSpPr>
      <xdr:spPr>
        <a:xfrm>
          <a:off x="13403794" y="950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199,888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75299</xdr:rowOff>
    </xdr:from>
    <xdr:to>
      <xdr:col>18</xdr:col>
      <xdr:colOff>492125</xdr:colOff>
      <xdr:row>58</xdr:row>
      <xdr:rowOff>5449</xdr:rowOff>
    </xdr:to>
    <xdr:sp macro="" textlink="">
      <xdr:nvSpPr>
        <xdr:cNvPr id="596" name="円/楕円 595"/>
        <xdr:cNvSpPr/>
      </xdr:nvSpPr>
      <xdr:spPr>
        <a:xfrm>
          <a:off x="12763500" y="984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21976</xdr:rowOff>
    </xdr:from>
    <xdr:ext cx="599010" cy="259045"/>
    <xdr:sp macro="" textlink="">
      <xdr:nvSpPr>
        <xdr:cNvPr id="597" name="テキスト ボックス 596"/>
        <xdr:cNvSpPr txBox="1"/>
      </xdr:nvSpPr>
      <xdr:spPr>
        <a:xfrm>
          <a:off x="12514794" y="962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36326</xdr:rowOff>
    </xdr:from>
    <xdr:to>
      <xdr:col>21</xdr:col>
      <xdr:colOff>161925</xdr:colOff>
      <xdr:row>79</xdr:row>
      <xdr:rowOff>44450</xdr:rowOff>
    </xdr:to>
    <xdr:cxnSp macro="">
      <xdr:nvCxnSpPr>
        <xdr:cNvPr id="632" name="直線コネクタ 631"/>
        <xdr:cNvCxnSpPr/>
      </xdr:nvCxnSpPr>
      <xdr:spPr>
        <a:xfrm>
          <a:off x="13703300" y="13580876"/>
          <a:ext cx="889000" cy="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36326</xdr:rowOff>
    </xdr:from>
    <xdr:to>
      <xdr:col>19</xdr:col>
      <xdr:colOff>644525</xdr:colOff>
      <xdr:row>79</xdr:row>
      <xdr:rowOff>44450</xdr:rowOff>
    </xdr:to>
    <xdr:cxnSp macro="">
      <xdr:nvCxnSpPr>
        <xdr:cNvPr id="635" name="直線コネクタ 634"/>
        <xdr:cNvCxnSpPr/>
      </xdr:nvCxnSpPr>
      <xdr:spPr>
        <a:xfrm flipV="1">
          <a:off x="12814300" y="13580876"/>
          <a:ext cx="889000" cy="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156976</xdr:rowOff>
    </xdr:from>
    <xdr:to>
      <xdr:col>20</xdr:col>
      <xdr:colOff>9525</xdr:colOff>
      <xdr:row>79</xdr:row>
      <xdr:rowOff>87126</xdr:rowOff>
    </xdr:to>
    <xdr:sp macro="" textlink="">
      <xdr:nvSpPr>
        <xdr:cNvPr id="651" name="円/楕円 650"/>
        <xdr:cNvSpPr/>
      </xdr:nvSpPr>
      <xdr:spPr>
        <a:xfrm>
          <a:off x="13652500" y="1353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78253</xdr:rowOff>
    </xdr:from>
    <xdr:ext cx="469744" cy="259045"/>
    <xdr:sp macro="" textlink="">
      <xdr:nvSpPr>
        <xdr:cNvPr id="652" name="テキスト ボックス 651"/>
        <xdr:cNvSpPr txBox="1"/>
      </xdr:nvSpPr>
      <xdr:spPr>
        <a:xfrm>
          <a:off x="13468427" y="1362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61819</xdr:rowOff>
    </xdr:from>
    <xdr:to>
      <xdr:col>23</xdr:col>
      <xdr:colOff>517525</xdr:colOff>
      <xdr:row>97</xdr:row>
      <xdr:rowOff>85753</xdr:rowOff>
    </xdr:to>
    <xdr:cxnSp macro="">
      <xdr:nvCxnSpPr>
        <xdr:cNvPr id="683" name="直線コネクタ 682"/>
        <xdr:cNvCxnSpPr/>
      </xdr:nvCxnSpPr>
      <xdr:spPr>
        <a:xfrm>
          <a:off x="15481300" y="16692469"/>
          <a:ext cx="838200" cy="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26605</xdr:rowOff>
    </xdr:from>
    <xdr:to>
      <xdr:col>22</xdr:col>
      <xdr:colOff>365125</xdr:colOff>
      <xdr:row>97</xdr:row>
      <xdr:rowOff>61819</xdr:rowOff>
    </xdr:to>
    <xdr:cxnSp macro="">
      <xdr:nvCxnSpPr>
        <xdr:cNvPr id="686" name="直線コネクタ 685"/>
        <xdr:cNvCxnSpPr/>
      </xdr:nvCxnSpPr>
      <xdr:spPr>
        <a:xfrm>
          <a:off x="14592300" y="16657255"/>
          <a:ext cx="889000" cy="3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26605</xdr:rowOff>
    </xdr:from>
    <xdr:to>
      <xdr:col>21</xdr:col>
      <xdr:colOff>161925</xdr:colOff>
      <xdr:row>97</xdr:row>
      <xdr:rowOff>38091</xdr:rowOff>
    </xdr:to>
    <xdr:cxnSp macro="">
      <xdr:nvCxnSpPr>
        <xdr:cNvPr id="689" name="直線コネクタ 688"/>
        <xdr:cNvCxnSpPr/>
      </xdr:nvCxnSpPr>
      <xdr:spPr>
        <a:xfrm flipV="1">
          <a:off x="13703300" y="16657255"/>
          <a:ext cx="889000" cy="1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14567</xdr:rowOff>
    </xdr:from>
    <xdr:to>
      <xdr:col>19</xdr:col>
      <xdr:colOff>644525</xdr:colOff>
      <xdr:row>97</xdr:row>
      <xdr:rowOff>38091</xdr:rowOff>
    </xdr:to>
    <xdr:cxnSp macro="">
      <xdr:nvCxnSpPr>
        <xdr:cNvPr id="692" name="直線コネクタ 691"/>
        <xdr:cNvCxnSpPr/>
      </xdr:nvCxnSpPr>
      <xdr:spPr>
        <a:xfrm>
          <a:off x="12814300" y="16645217"/>
          <a:ext cx="889000" cy="2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34953</xdr:rowOff>
    </xdr:from>
    <xdr:to>
      <xdr:col>23</xdr:col>
      <xdr:colOff>568325</xdr:colOff>
      <xdr:row>97</xdr:row>
      <xdr:rowOff>136553</xdr:rowOff>
    </xdr:to>
    <xdr:sp macro="" textlink="">
      <xdr:nvSpPr>
        <xdr:cNvPr id="702" name="円/楕円 701"/>
        <xdr:cNvSpPr/>
      </xdr:nvSpPr>
      <xdr:spPr>
        <a:xfrm>
          <a:off x="16268700" y="1666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57830</xdr:rowOff>
    </xdr:from>
    <xdr:ext cx="599010" cy="259045"/>
    <xdr:sp macro="" textlink="">
      <xdr:nvSpPr>
        <xdr:cNvPr id="703" name="公債費該当値テキスト"/>
        <xdr:cNvSpPr txBox="1"/>
      </xdr:nvSpPr>
      <xdr:spPr>
        <a:xfrm>
          <a:off x="16370300" y="1651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237,478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11019</xdr:rowOff>
    </xdr:from>
    <xdr:to>
      <xdr:col>22</xdr:col>
      <xdr:colOff>415925</xdr:colOff>
      <xdr:row>97</xdr:row>
      <xdr:rowOff>112619</xdr:rowOff>
    </xdr:to>
    <xdr:sp macro="" textlink="">
      <xdr:nvSpPr>
        <xdr:cNvPr id="704" name="円/楕円 703"/>
        <xdr:cNvSpPr/>
      </xdr:nvSpPr>
      <xdr:spPr>
        <a:xfrm>
          <a:off x="15430500" y="166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129146</xdr:rowOff>
    </xdr:from>
    <xdr:ext cx="599010" cy="259045"/>
    <xdr:sp macro="" textlink="">
      <xdr:nvSpPr>
        <xdr:cNvPr id="705" name="テキスト ボックス 704"/>
        <xdr:cNvSpPr txBox="1"/>
      </xdr:nvSpPr>
      <xdr:spPr>
        <a:xfrm>
          <a:off x="15181794" y="1641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256,323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147255</xdr:rowOff>
    </xdr:from>
    <xdr:to>
      <xdr:col>21</xdr:col>
      <xdr:colOff>212725</xdr:colOff>
      <xdr:row>97</xdr:row>
      <xdr:rowOff>77405</xdr:rowOff>
    </xdr:to>
    <xdr:sp macro="" textlink="">
      <xdr:nvSpPr>
        <xdr:cNvPr id="706" name="円/楕円 705"/>
        <xdr:cNvSpPr/>
      </xdr:nvSpPr>
      <xdr:spPr>
        <a:xfrm>
          <a:off x="14541500" y="1660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93932</xdr:rowOff>
    </xdr:from>
    <xdr:ext cx="599010" cy="259045"/>
    <xdr:sp macro="" textlink="">
      <xdr:nvSpPr>
        <xdr:cNvPr id="707" name="テキスト ボックス 706"/>
        <xdr:cNvSpPr txBox="1"/>
      </xdr:nvSpPr>
      <xdr:spPr>
        <a:xfrm>
          <a:off x="14292794" y="1638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284,052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158741</xdr:rowOff>
    </xdr:from>
    <xdr:to>
      <xdr:col>20</xdr:col>
      <xdr:colOff>9525</xdr:colOff>
      <xdr:row>97</xdr:row>
      <xdr:rowOff>88891</xdr:rowOff>
    </xdr:to>
    <xdr:sp macro="" textlink="">
      <xdr:nvSpPr>
        <xdr:cNvPr id="708" name="円/楕円 707"/>
        <xdr:cNvSpPr/>
      </xdr:nvSpPr>
      <xdr:spPr>
        <a:xfrm>
          <a:off x="13652500" y="1661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105418</xdr:rowOff>
    </xdr:from>
    <xdr:ext cx="599010" cy="259045"/>
    <xdr:sp macro="" textlink="">
      <xdr:nvSpPr>
        <xdr:cNvPr id="709" name="テキスト ボックス 708"/>
        <xdr:cNvSpPr txBox="1"/>
      </xdr:nvSpPr>
      <xdr:spPr>
        <a:xfrm>
          <a:off x="13403794" y="1639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275,007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135217</xdr:rowOff>
    </xdr:from>
    <xdr:to>
      <xdr:col>18</xdr:col>
      <xdr:colOff>492125</xdr:colOff>
      <xdr:row>97</xdr:row>
      <xdr:rowOff>65367</xdr:rowOff>
    </xdr:to>
    <xdr:sp macro="" textlink="">
      <xdr:nvSpPr>
        <xdr:cNvPr id="710" name="円/楕円 709"/>
        <xdr:cNvSpPr/>
      </xdr:nvSpPr>
      <xdr:spPr>
        <a:xfrm>
          <a:off x="12763500" y="1659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81894</xdr:rowOff>
    </xdr:from>
    <xdr:ext cx="599010" cy="259045"/>
    <xdr:sp macro="" textlink="">
      <xdr:nvSpPr>
        <xdr:cNvPr id="711" name="テキスト ボックス 710"/>
        <xdr:cNvSpPr txBox="1"/>
      </xdr:nvSpPr>
      <xdr:spPr>
        <a:xfrm>
          <a:off x="12514794" y="1636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91792</xdr:rowOff>
    </xdr:from>
    <xdr:to>
      <xdr:col>32</xdr:col>
      <xdr:colOff>187325</xdr:colOff>
      <xdr:row>39</xdr:row>
      <xdr:rowOff>98878</xdr:rowOff>
    </xdr:to>
    <xdr:cxnSp macro="">
      <xdr:nvCxnSpPr>
        <xdr:cNvPr id="742" name="直線コネクタ 741"/>
        <xdr:cNvCxnSpPr/>
      </xdr:nvCxnSpPr>
      <xdr:spPr>
        <a:xfrm>
          <a:off x="21323300" y="6778342"/>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91792</xdr:rowOff>
    </xdr:from>
    <xdr:to>
      <xdr:col>31</xdr:col>
      <xdr:colOff>34925</xdr:colOff>
      <xdr:row>39</xdr:row>
      <xdr:rowOff>98878</xdr:rowOff>
    </xdr:to>
    <xdr:cxnSp macro="">
      <xdr:nvCxnSpPr>
        <xdr:cNvPr id="745" name="直線コネクタ 744"/>
        <xdr:cNvCxnSpPr/>
      </xdr:nvCxnSpPr>
      <xdr:spPr>
        <a:xfrm flipV="1">
          <a:off x="20434300" y="6778342"/>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95417</xdr:rowOff>
    </xdr:from>
    <xdr:to>
      <xdr:col>29</xdr:col>
      <xdr:colOff>517525</xdr:colOff>
      <xdr:row>39</xdr:row>
      <xdr:rowOff>98878</xdr:rowOff>
    </xdr:to>
    <xdr:cxnSp macro="">
      <xdr:nvCxnSpPr>
        <xdr:cNvPr id="748" name="直線コネクタ 747"/>
        <xdr:cNvCxnSpPr/>
      </xdr:nvCxnSpPr>
      <xdr:spPr>
        <a:xfrm>
          <a:off x="19545300" y="6781967"/>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95417</xdr:rowOff>
    </xdr:from>
    <xdr:to>
      <xdr:col>28</xdr:col>
      <xdr:colOff>314325</xdr:colOff>
      <xdr:row>39</xdr:row>
      <xdr:rowOff>98487</xdr:rowOff>
    </xdr:to>
    <xdr:cxnSp macro="">
      <xdr:nvCxnSpPr>
        <xdr:cNvPr id="751" name="直線コネクタ 750"/>
        <xdr:cNvCxnSpPr/>
      </xdr:nvCxnSpPr>
      <xdr:spPr>
        <a:xfrm flipV="1">
          <a:off x="18656300" y="6781967"/>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40992</xdr:rowOff>
    </xdr:from>
    <xdr:to>
      <xdr:col>31</xdr:col>
      <xdr:colOff>85725</xdr:colOff>
      <xdr:row>39</xdr:row>
      <xdr:rowOff>142592</xdr:rowOff>
    </xdr:to>
    <xdr:sp macro="" textlink="">
      <xdr:nvSpPr>
        <xdr:cNvPr id="763" name="円/楕円 762"/>
        <xdr:cNvSpPr/>
      </xdr:nvSpPr>
      <xdr:spPr>
        <a:xfrm>
          <a:off x="21272500" y="672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133719</xdr:rowOff>
    </xdr:from>
    <xdr:ext cx="378565" cy="259045"/>
    <xdr:sp macro="" textlink="">
      <xdr:nvSpPr>
        <xdr:cNvPr id="764" name="テキスト ボックス 763"/>
        <xdr:cNvSpPr txBox="1"/>
      </xdr:nvSpPr>
      <xdr:spPr>
        <a:xfrm>
          <a:off x="21134017" y="6820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44617</xdr:rowOff>
    </xdr:from>
    <xdr:to>
      <xdr:col>28</xdr:col>
      <xdr:colOff>365125</xdr:colOff>
      <xdr:row>39</xdr:row>
      <xdr:rowOff>146217</xdr:rowOff>
    </xdr:to>
    <xdr:sp macro="" textlink="">
      <xdr:nvSpPr>
        <xdr:cNvPr id="767" name="円/楕円 766"/>
        <xdr:cNvSpPr/>
      </xdr:nvSpPr>
      <xdr:spPr>
        <a:xfrm>
          <a:off x="19494500" y="673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137344</xdr:rowOff>
    </xdr:from>
    <xdr:ext cx="378565" cy="259045"/>
    <xdr:sp macro="" textlink="">
      <xdr:nvSpPr>
        <xdr:cNvPr id="768" name="テキスト ボックス 767"/>
        <xdr:cNvSpPr txBox="1"/>
      </xdr:nvSpPr>
      <xdr:spPr>
        <a:xfrm>
          <a:off x="19356017" y="6823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47687</xdr:rowOff>
    </xdr:from>
    <xdr:to>
      <xdr:col>27</xdr:col>
      <xdr:colOff>161925</xdr:colOff>
      <xdr:row>39</xdr:row>
      <xdr:rowOff>149287</xdr:rowOff>
    </xdr:to>
    <xdr:sp macro="" textlink="">
      <xdr:nvSpPr>
        <xdr:cNvPr id="769" name="円/楕円 768"/>
        <xdr:cNvSpPr/>
      </xdr:nvSpPr>
      <xdr:spPr>
        <a:xfrm>
          <a:off x="18605500" y="67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140414</xdr:rowOff>
    </xdr:from>
    <xdr:ext cx="313932" cy="259045"/>
    <xdr:sp macro="" textlink="">
      <xdr:nvSpPr>
        <xdr:cNvPr id="770" name="テキスト ボックス 769"/>
        <xdr:cNvSpPr txBox="1"/>
      </xdr:nvSpPr>
      <xdr:spPr>
        <a:xfrm>
          <a:off x="18499333" y="6826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病院組合や清掃組合（ごみ処理）の負担金が多額となり、衛生費における１人あたりのコストは高くなっている。</a:t>
          </a:r>
          <a:endParaRPr kumimoji="1" lang="en-US" altLang="ja-JP" sz="1300">
            <a:latin typeface="ＭＳ Ｐゴシック"/>
          </a:endParaRPr>
        </a:p>
        <a:p>
          <a:r>
            <a:rPr kumimoji="1" lang="ja-JP" altLang="en-US" sz="1300">
              <a:latin typeface="ＭＳ Ｐゴシック"/>
            </a:rPr>
            <a:t>　教育費が増加した要因は、中学校新設によるものである。</a:t>
          </a:r>
          <a:endParaRPr kumimoji="1" lang="en-US" altLang="ja-JP" sz="1300">
            <a:latin typeface="ＭＳ Ｐゴシック"/>
          </a:endParaRPr>
        </a:p>
        <a:p>
          <a:r>
            <a:rPr kumimoji="1" lang="ja-JP" altLang="en-US" sz="1300">
              <a:latin typeface="ＭＳ Ｐゴシック"/>
            </a:rPr>
            <a:t>　国の直轄事業（港湾事業）に係る地方負担分が多額であり、それにより発行する地方債の償還が公債費における１人あたりのコストを高くしている。</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は地方創生関連の普通交付税が増となったため実質単年度収支は増となっているが、平成２８年度においては、国政調査の人口減の影響により交付税が減となり、実質単年度収支についても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普通交付税については、今後も減少が予想されるため、事務事業の見直しを図り、健全な財政運営に努める。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公営企業会計である砕石事業会計の内部留保資金が多くあるため、２０％前後を推移しているが、今後は設備更新などにより内部留保資金の減少が見込まれる。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4760589</v>
      </c>
      <c r="BO4" s="381"/>
      <c r="BP4" s="381"/>
      <c r="BQ4" s="381"/>
      <c r="BR4" s="381"/>
      <c r="BS4" s="381"/>
      <c r="BT4" s="381"/>
      <c r="BU4" s="382"/>
      <c r="BV4" s="380">
        <v>3682998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4.2</v>
      </c>
      <c r="CU4" s="387"/>
      <c r="CV4" s="387"/>
      <c r="CW4" s="387"/>
      <c r="CX4" s="387"/>
      <c r="CY4" s="387"/>
      <c r="CZ4" s="387"/>
      <c r="DA4" s="388"/>
      <c r="DB4" s="386">
        <v>2.9</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4668403</v>
      </c>
      <c r="BO5" s="418"/>
      <c r="BP5" s="418"/>
      <c r="BQ5" s="418"/>
      <c r="BR5" s="418"/>
      <c r="BS5" s="418"/>
      <c r="BT5" s="418"/>
      <c r="BU5" s="419"/>
      <c r="BV5" s="417">
        <v>3613644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68.599999999999994</v>
      </c>
      <c r="CU5" s="415"/>
      <c r="CV5" s="415"/>
      <c r="CW5" s="415"/>
      <c r="CX5" s="415"/>
      <c r="CY5" s="415"/>
      <c r="CZ5" s="415"/>
      <c r="DA5" s="416"/>
      <c r="DB5" s="414">
        <v>65.599999999999994</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92186</v>
      </c>
      <c r="BO6" s="418"/>
      <c r="BP6" s="418"/>
      <c r="BQ6" s="418"/>
      <c r="BR6" s="418"/>
      <c r="BS6" s="418"/>
      <c r="BT6" s="418"/>
      <c r="BU6" s="419"/>
      <c r="BV6" s="417">
        <v>69354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71.099999999999994</v>
      </c>
      <c r="CU6" s="455"/>
      <c r="CV6" s="455"/>
      <c r="CW6" s="455"/>
      <c r="CX6" s="455"/>
      <c r="CY6" s="455"/>
      <c r="CZ6" s="455"/>
      <c r="DA6" s="456"/>
      <c r="DB6" s="454">
        <v>68.7</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3228</v>
      </c>
      <c r="BO7" s="418"/>
      <c r="BP7" s="418"/>
      <c r="BQ7" s="418"/>
      <c r="BR7" s="418"/>
      <c r="BS7" s="418"/>
      <c r="BT7" s="418"/>
      <c r="BU7" s="419"/>
      <c r="BV7" s="417">
        <v>6547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2141274</v>
      </c>
      <c r="CU7" s="418"/>
      <c r="CV7" s="418"/>
      <c r="CW7" s="418"/>
      <c r="CX7" s="418"/>
      <c r="CY7" s="418"/>
      <c r="CZ7" s="418"/>
      <c r="DA7" s="419"/>
      <c r="DB7" s="417">
        <v>2177704</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88958</v>
      </c>
      <c r="BO8" s="418"/>
      <c r="BP8" s="418"/>
      <c r="BQ8" s="418"/>
      <c r="BR8" s="418"/>
      <c r="BS8" s="418"/>
      <c r="BT8" s="418"/>
      <c r="BU8" s="419"/>
      <c r="BV8" s="417">
        <v>62807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0.11</v>
      </c>
      <c r="CU8" s="458"/>
      <c r="CV8" s="458"/>
      <c r="CW8" s="458"/>
      <c r="CX8" s="458"/>
      <c r="CY8" s="458"/>
      <c r="CZ8" s="458"/>
      <c r="DA8" s="459"/>
      <c r="DB8" s="457">
        <v>0.11</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2303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26151</v>
      </c>
      <c r="BO9" s="418"/>
      <c r="BP9" s="418"/>
      <c r="BQ9" s="418"/>
      <c r="BR9" s="418"/>
      <c r="BS9" s="418"/>
      <c r="BT9" s="418"/>
      <c r="BU9" s="419"/>
      <c r="BV9" s="417">
        <v>4410</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18.7</v>
      </c>
      <c r="CU9" s="415"/>
      <c r="CV9" s="415"/>
      <c r="CW9" s="415"/>
      <c r="CX9" s="415"/>
      <c r="CY9" s="415"/>
      <c r="CZ9" s="415"/>
      <c r="DA9" s="416"/>
      <c r="DB9" s="414">
        <v>20.9</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2590</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44</v>
      </c>
      <c r="BO10" s="418"/>
      <c r="BP10" s="418"/>
      <c r="BQ10" s="418"/>
      <c r="BR10" s="418"/>
      <c r="BS10" s="418"/>
      <c r="BT10" s="418"/>
      <c r="BU10" s="419"/>
      <c r="BV10" s="417">
        <v>61049</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2147</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20000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2146</v>
      </c>
      <c r="S13" s="499"/>
      <c r="T13" s="499"/>
      <c r="U13" s="499"/>
      <c r="V13" s="500"/>
      <c r="W13" s="433" t="s">
        <v>124</v>
      </c>
      <c r="X13" s="434"/>
      <c r="Y13" s="434"/>
      <c r="Z13" s="434"/>
      <c r="AA13" s="434"/>
      <c r="AB13" s="424"/>
      <c r="AC13" s="468">
        <v>437</v>
      </c>
      <c r="AD13" s="469"/>
      <c r="AE13" s="469"/>
      <c r="AF13" s="469"/>
      <c r="AG13" s="508"/>
      <c r="AH13" s="468">
        <v>539</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6195</v>
      </c>
      <c r="BO13" s="418"/>
      <c r="BP13" s="418"/>
      <c r="BQ13" s="418"/>
      <c r="BR13" s="418"/>
      <c r="BS13" s="418"/>
      <c r="BT13" s="418"/>
      <c r="BU13" s="419"/>
      <c r="BV13" s="417">
        <v>65459</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11.9</v>
      </c>
      <c r="CU13" s="415"/>
      <c r="CV13" s="415"/>
      <c r="CW13" s="415"/>
      <c r="CX13" s="415"/>
      <c r="CY13" s="415"/>
      <c r="CZ13" s="415"/>
      <c r="DA13" s="416"/>
      <c r="DB13" s="414">
        <v>14.4</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2207</v>
      </c>
      <c r="S14" s="499"/>
      <c r="T14" s="499"/>
      <c r="U14" s="499"/>
      <c r="V14" s="500"/>
      <c r="W14" s="407"/>
      <c r="X14" s="408"/>
      <c r="Y14" s="408"/>
      <c r="Z14" s="408"/>
      <c r="AA14" s="408"/>
      <c r="AB14" s="397"/>
      <c r="AC14" s="501">
        <v>31.1</v>
      </c>
      <c r="AD14" s="502"/>
      <c r="AE14" s="502"/>
      <c r="AF14" s="502"/>
      <c r="AG14" s="503"/>
      <c r="AH14" s="501">
        <v>32.700000000000003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96.3</v>
      </c>
      <c r="CU14" s="513"/>
      <c r="CV14" s="513"/>
      <c r="CW14" s="513"/>
      <c r="CX14" s="513"/>
      <c r="CY14" s="513"/>
      <c r="CZ14" s="513"/>
      <c r="DA14" s="514"/>
      <c r="DB14" s="512">
        <v>82.7</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2206</v>
      </c>
      <c r="S15" s="499"/>
      <c r="T15" s="499"/>
      <c r="U15" s="499"/>
      <c r="V15" s="500"/>
      <c r="W15" s="433" t="s">
        <v>131</v>
      </c>
      <c r="X15" s="434"/>
      <c r="Y15" s="434"/>
      <c r="Z15" s="434"/>
      <c r="AA15" s="434"/>
      <c r="AB15" s="424"/>
      <c r="AC15" s="468">
        <v>179</v>
      </c>
      <c r="AD15" s="469"/>
      <c r="AE15" s="469"/>
      <c r="AF15" s="469"/>
      <c r="AG15" s="508"/>
      <c r="AH15" s="468">
        <v>278</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220526</v>
      </c>
      <c r="BO15" s="381"/>
      <c r="BP15" s="381"/>
      <c r="BQ15" s="381"/>
      <c r="BR15" s="381"/>
      <c r="BS15" s="381"/>
      <c r="BT15" s="381"/>
      <c r="BU15" s="382"/>
      <c r="BV15" s="380">
        <v>218404</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12.7</v>
      </c>
      <c r="AD16" s="502"/>
      <c r="AE16" s="502"/>
      <c r="AF16" s="502"/>
      <c r="AG16" s="503"/>
      <c r="AH16" s="501">
        <v>16.899999999999999</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2013524</v>
      </c>
      <c r="BO16" s="418"/>
      <c r="BP16" s="418"/>
      <c r="BQ16" s="418"/>
      <c r="BR16" s="418"/>
      <c r="BS16" s="418"/>
      <c r="BT16" s="418"/>
      <c r="BU16" s="419"/>
      <c r="BV16" s="417">
        <v>2028846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791</v>
      </c>
      <c r="AD17" s="469"/>
      <c r="AE17" s="469"/>
      <c r="AF17" s="469"/>
      <c r="AG17" s="508"/>
      <c r="AH17" s="468">
        <v>832</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274098</v>
      </c>
      <c r="BO17" s="418"/>
      <c r="BP17" s="418"/>
      <c r="BQ17" s="418"/>
      <c r="BR17" s="418"/>
      <c r="BS17" s="418"/>
      <c r="BT17" s="418"/>
      <c r="BU17" s="419"/>
      <c r="BV17" s="417">
        <v>265760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76.510000000000005</v>
      </c>
      <c r="M18" s="530"/>
      <c r="N18" s="530"/>
      <c r="O18" s="530"/>
      <c r="P18" s="530"/>
      <c r="Q18" s="530"/>
      <c r="R18" s="531"/>
      <c r="S18" s="531"/>
      <c r="T18" s="531"/>
      <c r="U18" s="531"/>
      <c r="V18" s="532"/>
      <c r="W18" s="435"/>
      <c r="X18" s="436"/>
      <c r="Y18" s="436"/>
      <c r="Z18" s="436"/>
      <c r="AA18" s="436"/>
      <c r="AB18" s="427"/>
      <c r="AC18" s="533">
        <v>56.2</v>
      </c>
      <c r="AD18" s="534"/>
      <c r="AE18" s="534"/>
      <c r="AF18" s="534"/>
      <c r="AG18" s="535"/>
      <c r="AH18" s="533">
        <v>50.5</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1514050</v>
      </c>
      <c r="BO18" s="418"/>
      <c r="BP18" s="418"/>
      <c r="BQ18" s="418"/>
      <c r="BR18" s="418"/>
      <c r="BS18" s="418"/>
      <c r="BT18" s="418"/>
      <c r="BU18" s="419"/>
      <c r="BV18" s="417">
        <v>1471236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30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2634329</v>
      </c>
      <c r="BO19" s="418"/>
      <c r="BP19" s="418"/>
      <c r="BQ19" s="418"/>
      <c r="BR19" s="418"/>
      <c r="BS19" s="418"/>
      <c r="BT19" s="418"/>
      <c r="BU19" s="419"/>
      <c r="BV19" s="417">
        <v>2630557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1154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4762317</v>
      </c>
      <c r="BO23" s="418"/>
      <c r="BP23" s="418"/>
      <c r="BQ23" s="418"/>
      <c r="BR23" s="418"/>
      <c r="BS23" s="418"/>
      <c r="BT23" s="418"/>
      <c r="BU23" s="419"/>
      <c r="BV23" s="417">
        <v>4117977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7000</v>
      </c>
      <c r="R24" s="469"/>
      <c r="S24" s="469"/>
      <c r="T24" s="469"/>
      <c r="U24" s="469"/>
      <c r="V24" s="508"/>
      <c r="W24" s="563"/>
      <c r="X24" s="551"/>
      <c r="Y24" s="552"/>
      <c r="Z24" s="467" t="s">
        <v>154</v>
      </c>
      <c r="AA24" s="447"/>
      <c r="AB24" s="447"/>
      <c r="AC24" s="447"/>
      <c r="AD24" s="447"/>
      <c r="AE24" s="447"/>
      <c r="AF24" s="447"/>
      <c r="AG24" s="448"/>
      <c r="AH24" s="468">
        <v>59</v>
      </c>
      <c r="AI24" s="469"/>
      <c r="AJ24" s="469"/>
      <c r="AK24" s="469"/>
      <c r="AL24" s="508"/>
      <c r="AM24" s="468">
        <v>161188</v>
      </c>
      <c r="AN24" s="469"/>
      <c r="AO24" s="469"/>
      <c r="AP24" s="469"/>
      <c r="AQ24" s="469"/>
      <c r="AR24" s="508"/>
      <c r="AS24" s="468">
        <v>2732</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4483232</v>
      </c>
      <c r="BO24" s="418"/>
      <c r="BP24" s="418"/>
      <c r="BQ24" s="418"/>
      <c r="BR24" s="418"/>
      <c r="BS24" s="418"/>
      <c r="BT24" s="418"/>
      <c r="BU24" s="419"/>
      <c r="BV24" s="417">
        <v>3814536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5900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6036</v>
      </c>
      <c r="BO25" s="381"/>
      <c r="BP25" s="381"/>
      <c r="BQ25" s="381"/>
      <c r="BR25" s="381"/>
      <c r="BS25" s="381"/>
      <c r="BT25" s="381"/>
      <c r="BU25" s="382"/>
      <c r="BV25" s="380">
        <v>10059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5600</v>
      </c>
      <c r="R26" s="469"/>
      <c r="S26" s="469"/>
      <c r="T26" s="469"/>
      <c r="U26" s="469"/>
      <c r="V26" s="508"/>
      <c r="W26" s="563"/>
      <c r="X26" s="551"/>
      <c r="Y26" s="552"/>
      <c r="Z26" s="467" t="s">
        <v>160</v>
      </c>
      <c r="AA26" s="573"/>
      <c r="AB26" s="573"/>
      <c r="AC26" s="573"/>
      <c r="AD26" s="573"/>
      <c r="AE26" s="573"/>
      <c r="AF26" s="573"/>
      <c r="AG26" s="574"/>
      <c r="AH26" s="468">
        <v>1</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2350</v>
      </c>
      <c r="R27" s="469"/>
      <c r="S27" s="469"/>
      <c r="T27" s="469"/>
      <c r="U27" s="469"/>
      <c r="V27" s="508"/>
      <c r="W27" s="563"/>
      <c r="X27" s="551"/>
      <c r="Y27" s="552"/>
      <c r="Z27" s="467" t="s">
        <v>164</v>
      </c>
      <c r="AA27" s="447"/>
      <c r="AB27" s="447"/>
      <c r="AC27" s="447"/>
      <c r="AD27" s="447"/>
      <c r="AE27" s="447"/>
      <c r="AF27" s="447"/>
      <c r="AG27" s="448"/>
      <c r="AH27" s="468">
        <v>1</v>
      </c>
      <c r="AI27" s="469"/>
      <c r="AJ27" s="469"/>
      <c r="AK27" s="469"/>
      <c r="AL27" s="508"/>
      <c r="AM27" s="468" t="s">
        <v>161</v>
      </c>
      <c r="AN27" s="469"/>
      <c r="AO27" s="469"/>
      <c r="AP27" s="469"/>
      <c r="AQ27" s="469"/>
      <c r="AR27" s="508"/>
      <c r="AS27" s="468" t="s">
        <v>161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1900</v>
      </c>
      <c r="R28" s="469"/>
      <c r="S28" s="469"/>
      <c r="T28" s="469"/>
      <c r="U28" s="469"/>
      <c r="V28" s="508"/>
      <c r="W28" s="563"/>
      <c r="X28" s="551"/>
      <c r="Y28" s="552"/>
      <c r="Z28" s="467" t="s">
        <v>167</v>
      </c>
      <c r="AA28" s="447"/>
      <c r="AB28" s="447"/>
      <c r="AC28" s="447"/>
      <c r="AD28" s="447"/>
      <c r="AE28" s="447"/>
      <c r="AF28" s="447"/>
      <c r="AG28" s="448"/>
      <c r="AH28" s="468">
        <v>2</v>
      </c>
      <c r="AI28" s="469"/>
      <c r="AJ28" s="469"/>
      <c r="AK28" s="469"/>
      <c r="AL28" s="508"/>
      <c r="AM28" s="468" t="s">
        <v>161</v>
      </c>
      <c r="AN28" s="469"/>
      <c r="AO28" s="469"/>
      <c r="AP28" s="469"/>
      <c r="AQ28" s="469"/>
      <c r="AR28" s="508"/>
      <c r="AS28" s="468" t="s">
        <v>161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161245</v>
      </c>
      <c r="BO28" s="381"/>
      <c r="BP28" s="381"/>
      <c r="BQ28" s="381"/>
      <c r="BR28" s="381"/>
      <c r="BS28" s="381"/>
      <c r="BT28" s="381"/>
      <c r="BU28" s="382"/>
      <c r="BV28" s="380">
        <v>181201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6</v>
      </c>
      <c r="M29" s="469"/>
      <c r="N29" s="469"/>
      <c r="O29" s="469"/>
      <c r="P29" s="508"/>
      <c r="Q29" s="468">
        <v>1700</v>
      </c>
      <c r="R29" s="469"/>
      <c r="S29" s="469"/>
      <c r="T29" s="469"/>
      <c r="U29" s="469"/>
      <c r="V29" s="508"/>
      <c r="W29" s="564"/>
      <c r="X29" s="565"/>
      <c r="Y29" s="566"/>
      <c r="Z29" s="467" t="s">
        <v>171</v>
      </c>
      <c r="AA29" s="447"/>
      <c r="AB29" s="447"/>
      <c r="AC29" s="447"/>
      <c r="AD29" s="447"/>
      <c r="AE29" s="447"/>
      <c r="AF29" s="447"/>
      <c r="AG29" s="448"/>
      <c r="AH29" s="468">
        <v>62</v>
      </c>
      <c r="AI29" s="469"/>
      <c r="AJ29" s="469"/>
      <c r="AK29" s="469"/>
      <c r="AL29" s="508"/>
      <c r="AM29" s="468">
        <v>167752</v>
      </c>
      <c r="AN29" s="469"/>
      <c r="AO29" s="469"/>
      <c r="AP29" s="469"/>
      <c r="AQ29" s="469"/>
      <c r="AR29" s="508"/>
      <c r="AS29" s="468">
        <v>2706</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54261</v>
      </c>
      <c r="BO29" s="418"/>
      <c r="BP29" s="418"/>
      <c r="BQ29" s="418"/>
      <c r="BR29" s="418"/>
      <c r="BS29" s="418"/>
      <c r="BT29" s="418"/>
      <c r="BU29" s="419"/>
      <c r="BV29" s="417">
        <v>66511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92.5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185526</v>
      </c>
      <c r="BO30" s="587"/>
      <c r="BP30" s="587"/>
      <c r="BQ30" s="587"/>
      <c r="BR30" s="587"/>
      <c r="BS30" s="587"/>
      <c r="BT30" s="587"/>
      <c r="BU30" s="588"/>
      <c r="BV30" s="586">
        <v>160594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利尻町国民健康保険事業特別会計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IF('各会計、関係団体の財政状況及び健全化判断比率'!B33="","",'各会計、関係団体の財政状況及び健全化判断比率'!B33)</f>
        <v>利尻町砕石事業会計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IF('各会計、関係団体の財政状況及び健全化判断比率'!B34="","",'各会計、関係団体の財政状況及び健全化判断比率'!B34)</f>
        <v>利尻町簡易水道特別会計</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利尻礼文消防事務組合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利尻町し尿前処理事業特別会計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利尻町介護保険特別会計（介護保険事業勘定）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IF('各会計、関係団体の財政状況及び健全化判断比率'!B35="","",'各会計、関係団体の財政状況及び健全化判断比率'!B35)</f>
        <v>利尻町下水道事業特別会計</v>
      </c>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利尻島国民健康保険病院組合（病院）</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利尻町後期高齢者医療特別会計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11</v>
      </c>
      <c r="BF36" s="598"/>
      <c r="BG36" s="599" t="str">
        <f>IF('各会計、関係団体の財政状況及び健全化判断比率'!B36="","",'各会計、関係団体の財政状況及び健全化判断比率'!B36)</f>
        <v>利尻町漁業集落排水施設事業特別会計</v>
      </c>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利尻島国民健康保険病院組合（訪問）</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利尻町特別養護老人ホーム特別会計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12</v>
      </c>
      <c r="BF37" s="598"/>
      <c r="BG37" s="599" t="str">
        <f>IF('各会計、関係団体の財政状況及び健全化判断比率'!B37="","",'各会計、関係団体の財政状況及び健全化判断比率'!B37)</f>
        <v>利尻町宿泊施設特別会計</v>
      </c>
      <c r="BH37" s="599"/>
      <c r="BI37" s="599"/>
      <c r="BJ37" s="599"/>
      <c r="BK37" s="599"/>
      <c r="BL37" s="599"/>
      <c r="BM37" s="599"/>
      <c r="BN37" s="599"/>
      <c r="BO37" s="599"/>
      <c r="BP37" s="599"/>
      <c r="BQ37" s="599"/>
      <c r="BR37" s="599"/>
      <c r="BS37" s="599"/>
      <c r="BT37" s="599"/>
      <c r="BU37" s="599"/>
      <c r="BV37" s="167"/>
      <c r="BW37" s="598">
        <f t="shared" si="2"/>
        <v>17</v>
      </c>
      <c r="BX37" s="598"/>
      <c r="BY37" s="599" t="str">
        <f>IF('各会計、関係団体の財政状況及び健全化判断比率'!B71="","",'各会計、関係団体の財政状況及び健全化判断比率'!B71)</f>
        <v>利尻郡学校給食組合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7</v>
      </c>
      <c r="V38" s="598"/>
      <c r="W38" s="599" t="str">
        <f>IF('各会計、関係団体の財政状況及び健全化判断比率'!B32="","",'各会計、関係団体の財政状況及び健全化判断比率'!B32)</f>
        <v>利尻町介護保険特別会計（介護保険サービス事業勘定）</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13</v>
      </c>
      <c r="BF38" s="598"/>
      <c r="BG38" s="599" t="str">
        <f>IF('各会計、関係団体の財政状況及び健全化判断比率'!B38="","",'各会計、関係団体の財政状況及び健全化判断比率'!B38)</f>
        <v>利尻町港湾事業特別会計</v>
      </c>
      <c r="BH38" s="599"/>
      <c r="BI38" s="599"/>
      <c r="BJ38" s="599"/>
      <c r="BK38" s="599"/>
      <c r="BL38" s="599"/>
      <c r="BM38" s="599"/>
      <c r="BN38" s="599"/>
      <c r="BO38" s="599"/>
      <c r="BP38" s="599"/>
      <c r="BQ38" s="599"/>
      <c r="BR38" s="599"/>
      <c r="BS38" s="599"/>
      <c r="BT38" s="599"/>
      <c r="BU38" s="599"/>
      <c r="BV38" s="167"/>
      <c r="BW38" s="598">
        <f t="shared" si="2"/>
        <v>18</v>
      </c>
      <c r="BX38" s="598"/>
      <c r="BY38" s="599" t="str">
        <f>IF('各会計、関係団体の財政状況及び健全化判断比率'!B72="","",'各会計、関係団体の財政状況及び健全化判断比率'!B72)</f>
        <v>利尻郡清掃施設組合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A13"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4" t="s">
        <v>533</v>
      </c>
      <c r="D34" s="1184"/>
      <c r="E34" s="1185"/>
      <c r="F34" s="32">
        <v>12.58</v>
      </c>
      <c r="G34" s="33">
        <v>15.22</v>
      </c>
      <c r="H34" s="33">
        <v>15.34</v>
      </c>
      <c r="I34" s="33">
        <v>12.91</v>
      </c>
      <c r="J34" s="34">
        <v>15.62</v>
      </c>
      <c r="K34" s="22"/>
      <c r="L34" s="22"/>
      <c r="M34" s="22"/>
      <c r="N34" s="22"/>
      <c r="O34" s="22"/>
      <c r="P34" s="22"/>
    </row>
    <row r="35" spans="1:16" ht="39" customHeight="1">
      <c r="A35" s="22"/>
      <c r="B35" s="35"/>
      <c r="C35" s="1178" t="s">
        <v>534</v>
      </c>
      <c r="D35" s="1179"/>
      <c r="E35" s="1180"/>
      <c r="F35" s="36">
        <v>3.45</v>
      </c>
      <c r="G35" s="37">
        <v>2.93</v>
      </c>
      <c r="H35" s="37">
        <v>2.79</v>
      </c>
      <c r="I35" s="37">
        <v>2.88</v>
      </c>
      <c r="J35" s="38">
        <v>4.1500000000000004</v>
      </c>
      <c r="K35" s="22"/>
      <c r="L35" s="22"/>
      <c r="M35" s="22"/>
      <c r="N35" s="22"/>
      <c r="O35" s="22"/>
      <c r="P35" s="22"/>
    </row>
    <row r="36" spans="1:16" ht="39" customHeight="1">
      <c r="A36" s="22"/>
      <c r="B36" s="35"/>
      <c r="C36" s="1178" t="s">
        <v>535</v>
      </c>
      <c r="D36" s="1179"/>
      <c r="E36" s="1180"/>
      <c r="F36" s="36">
        <v>0.74</v>
      </c>
      <c r="G36" s="37">
        <v>1.52</v>
      </c>
      <c r="H36" s="37">
        <v>0.52</v>
      </c>
      <c r="I36" s="37">
        <v>1.1100000000000001</v>
      </c>
      <c r="J36" s="38">
        <v>1.31</v>
      </c>
      <c r="K36" s="22"/>
      <c r="L36" s="22"/>
      <c r="M36" s="22"/>
      <c r="N36" s="22"/>
      <c r="O36" s="22"/>
      <c r="P36" s="22"/>
    </row>
    <row r="37" spans="1:16" ht="39" customHeight="1">
      <c r="A37" s="22"/>
      <c r="B37" s="35"/>
      <c r="C37" s="1178" t="s">
        <v>536</v>
      </c>
      <c r="D37" s="1179"/>
      <c r="E37" s="1180"/>
      <c r="F37" s="36">
        <v>0.02</v>
      </c>
      <c r="G37" s="37">
        <v>0.09</v>
      </c>
      <c r="H37" s="37">
        <v>0.2</v>
      </c>
      <c r="I37" s="37">
        <v>0.37</v>
      </c>
      <c r="J37" s="38">
        <v>0.28000000000000003</v>
      </c>
      <c r="K37" s="22"/>
      <c r="L37" s="22"/>
      <c r="M37" s="22"/>
      <c r="N37" s="22"/>
      <c r="O37" s="22"/>
      <c r="P37" s="22"/>
    </row>
    <row r="38" spans="1:16" ht="39" customHeight="1">
      <c r="A38" s="22"/>
      <c r="B38" s="35"/>
      <c r="C38" s="1178" t="s">
        <v>537</v>
      </c>
      <c r="D38" s="1179"/>
      <c r="E38" s="1180"/>
      <c r="F38" s="36">
        <v>0.41</v>
      </c>
      <c r="G38" s="37">
        <v>0.15</v>
      </c>
      <c r="H38" s="37">
        <v>0.32</v>
      </c>
      <c r="I38" s="37">
        <v>0.39</v>
      </c>
      <c r="J38" s="38">
        <v>0.22</v>
      </c>
      <c r="K38" s="22"/>
      <c r="L38" s="22"/>
      <c r="M38" s="22"/>
      <c r="N38" s="22"/>
      <c r="O38" s="22"/>
      <c r="P38" s="22"/>
    </row>
    <row r="39" spans="1:16" ht="39" customHeight="1">
      <c r="A39" s="22"/>
      <c r="B39" s="35"/>
      <c r="C39" s="1178" t="s">
        <v>538</v>
      </c>
      <c r="D39" s="1179"/>
      <c r="E39" s="1180"/>
      <c r="F39" s="36">
        <v>0.12</v>
      </c>
      <c r="G39" s="37">
        <v>0.08</v>
      </c>
      <c r="H39" s="37">
        <v>0.09</v>
      </c>
      <c r="I39" s="37">
        <v>7.0000000000000007E-2</v>
      </c>
      <c r="J39" s="38">
        <v>0.13</v>
      </c>
      <c r="K39" s="22"/>
      <c r="L39" s="22"/>
      <c r="M39" s="22"/>
      <c r="N39" s="22"/>
      <c r="O39" s="22"/>
      <c r="P39" s="22"/>
    </row>
    <row r="40" spans="1:16" ht="39" customHeight="1">
      <c r="A40" s="22"/>
      <c r="B40" s="35"/>
      <c r="C40" s="1178" t="s">
        <v>539</v>
      </c>
      <c r="D40" s="1179"/>
      <c r="E40" s="1180"/>
      <c r="F40" s="36">
        <v>0.1</v>
      </c>
      <c r="G40" s="37">
        <v>0.39</v>
      </c>
      <c r="H40" s="37">
        <v>0.04</v>
      </c>
      <c r="I40" s="37">
        <v>0.26</v>
      </c>
      <c r="J40" s="38">
        <v>0.13</v>
      </c>
      <c r="K40" s="22"/>
      <c r="L40" s="22"/>
      <c r="M40" s="22"/>
      <c r="N40" s="22"/>
      <c r="O40" s="22"/>
      <c r="P40" s="22"/>
    </row>
    <row r="41" spans="1:16" ht="39" customHeight="1">
      <c r="A41" s="22"/>
      <c r="B41" s="35"/>
      <c r="C41" s="1178" t="s">
        <v>540</v>
      </c>
      <c r="D41" s="1179"/>
      <c r="E41" s="1180"/>
      <c r="F41" s="36">
        <v>0.13</v>
      </c>
      <c r="G41" s="37">
        <v>0.06</v>
      </c>
      <c r="H41" s="37">
        <v>0.11</v>
      </c>
      <c r="I41" s="37">
        <v>0.04</v>
      </c>
      <c r="J41" s="38">
        <v>0.05</v>
      </c>
      <c r="K41" s="22"/>
      <c r="L41" s="22"/>
      <c r="M41" s="22"/>
      <c r="N41" s="22"/>
      <c r="O41" s="22"/>
      <c r="P41" s="22"/>
    </row>
    <row r="42" spans="1:16" ht="39" customHeight="1">
      <c r="A42" s="22"/>
      <c r="B42" s="39"/>
      <c r="C42" s="1178" t="s">
        <v>541</v>
      </c>
      <c r="D42" s="1179"/>
      <c r="E42" s="1180"/>
      <c r="F42" s="36" t="s">
        <v>486</v>
      </c>
      <c r="G42" s="37" t="s">
        <v>486</v>
      </c>
      <c r="H42" s="37" t="s">
        <v>486</v>
      </c>
      <c r="I42" s="37" t="s">
        <v>486</v>
      </c>
      <c r="J42" s="38" t="s">
        <v>486</v>
      </c>
      <c r="K42" s="22"/>
      <c r="L42" s="22"/>
      <c r="M42" s="22"/>
      <c r="N42" s="22"/>
      <c r="O42" s="22"/>
      <c r="P42" s="22"/>
    </row>
    <row r="43" spans="1:16" ht="39" customHeight="1" thickBot="1">
      <c r="A43" s="22"/>
      <c r="B43" s="40"/>
      <c r="C43" s="1181" t="s">
        <v>542</v>
      </c>
      <c r="D43" s="1182"/>
      <c r="E43" s="1183"/>
      <c r="F43" s="41">
        <v>0.27</v>
      </c>
      <c r="G43" s="42">
        <v>0.19</v>
      </c>
      <c r="H43" s="42">
        <v>0.26</v>
      </c>
      <c r="I43" s="42">
        <v>0.17</v>
      </c>
      <c r="J43" s="43">
        <v>0.08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I34" zoomScaleSheetLayoutView="55" workbookViewId="0">
      <selection activeCell="N46" sqref="N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4" t="s">
        <v>10</v>
      </c>
      <c r="C45" s="1195"/>
      <c r="D45" s="58"/>
      <c r="E45" s="1200" t="s">
        <v>11</v>
      </c>
      <c r="F45" s="1200"/>
      <c r="G45" s="1200"/>
      <c r="H45" s="1200"/>
      <c r="I45" s="1200"/>
      <c r="J45" s="1201"/>
      <c r="K45" s="59">
        <v>677</v>
      </c>
      <c r="L45" s="60">
        <v>630</v>
      </c>
      <c r="M45" s="60">
        <v>635</v>
      </c>
      <c r="N45" s="60">
        <v>566</v>
      </c>
      <c r="O45" s="61">
        <v>506</v>
      </c>
      <c r="P45" s="48"/>
      <c r="Q45" s="48"/>
      <c r="R45" s="48"/>
      <c r="S45" s="48"/>
      <c r="T45" s="48"/>
      <c r="U45" s="48"/>
    </row>
    <row r="46" spans="1:21" ht="30.75" customHeight="1">
      <c r="A46" s="48"/>
      <c r="B46" s="1196"/>
      <c r="C46" s="1197"/>
      <c r="D46" s="62"/>
      <c r="E46" s="1188" t="s">
        <v>12</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c r="A47" s="48"/>
      <c r="B47" s="1196"/>
      <c r="C47" s="1197"/>
      <c r="D47" s="62"/>
      <c r="E47" s="1188" t="s">
        <v>13</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c r="A48" s="48"/>
      <c r="B48" s="1196"/>
      <c r="C48" s="1197"/>
      <c r="D48" s="62"/>
      <c r="E48" s="1188" t="s">
        <v>14</v>
      </c>
      <c r="F48" s="1188"/>
      <c r="G48" s="1188"/>
      <c r="H48" s="1188"/>
      <c r="I48" s="1188"/>
      <c r="J48" s="1189"/>
      <c r="K48" s="63">
        <v>60</v>
      </c>
      <c r="L48" s="64">
        <v>60</v>
      </c>
      <c r="M48" s="64">
        <v>63</v>
      </c>
      <c r="N48" s="64">
        <v>70</v>
      </c>
      <c r="O48" s="65">
        <v>86</v>
      </c>
      <c r="P48" s="48"/>
      <c r="Q48" s="48"/>
      <c r="R48" s="48"/>
      <c r="S48" s="48"/>
      <c r="T48" s="48"/>
      <c r="U48" s="48"/>
    </row>
    <row r="49" spans="1:21" ht="30.75" customHeight="1">
      <c r="A49" s="48"/>
      <c r="B49" s="1196"/>
      <c r="C49" s="1197"/>
      <c r="D49" s="62"/>
      <c r="E49" s="1188" t="s">
        <v>15</v>
      </c>
      <c r="F49" s="1188"/>
      <c r="G49" s="1188"/>
      <c r="H49" s="1188"/>
      <c r="I49" s="1188"/>
      <c r="J49" s="1189"/>
      <c r="K49" s="63">
        <v>74</v>
      </c>
      <c r="L49" s="64">
        <v>74</v>
      </c>
      <c r="M49" s="64">
        <v>70</v>
      </c>
      <c r="N49" s="64">
        <v>59</v>
      </c>
      <c r="O49" s="65">
        <v>27</v>
      </c>
      <c r="P49" s="48"/>
      <c r="Q49" s="48"/>
      <c r="R49" s="48"/>
      <c r="S49" s="48"/>
      <c r="T49" s="48"/>
      <c r="U49" s="48"/>
    </row>
    <row r="50" spans="1:21" ht="30.75" customHeight="1">
      <c r="A50" s="48"/>
      <c r="B50" s="1196"/>
      <c r="C50" s="1197"/>
      <c r="D50" s="62"/>
      <c r="E50" s="1188" t="s">
        <v>16</v>
      </c>
      <c r="F50" s="1188"/>
      <c r="G50" s="1188"/>
      <c r="H50" s="1188"/>
      <c r="I50" s="1188"/>
      <c r="J50" s="1189"/>
      <c r="K50" s="63">
        <v>14</v>
      </c>
      <c r="L50" s="64">
        <v>4</v>
      </c>
      <c r="M50" s="64">
        <v>3</v>
      </c>
      <c r="N50" s="64">
        <v>3</v>
      </c>
      <c r="O50" s="65">
        <v>4</v>
      </c>
      <c r="P50" s="48"/>
      <c r="Q50" s="48"/>
      <c r="R50" s="48"/>
      <c r="S50" s="48"/>
      <c r="T50" s="48"/>
      <c r="U50" s="48"/>
    </row>
    <row r="51" spans="1:21" ht="30.75" customHeight="1">
      <c r="A51" s="48"/>
      <c r="B51" s="1198"/>
      <c r="C51" s="1199"/>
      <c r="D51" s="66"/>
      <c r="E51" s="1188" t="s">
        <v>17</v>
      </c>
      <c r="F51" s="1188"/>
      <c r="G51" s="1188"/>
      <c r="H51" s="1188"/>
      <c r="I51" s="1188"/>
      <c r="J51" s="1189"/>
      <c r="K51" s="63">
        <v>0</v>
      </c>
      <c r="L51" s="64">
        <v>0</v>
      </c>
      <c r="M51" s="64">
        <v>0</v>
      </c>
      <c r="N51" s="64">
        <v>0</v>
      </c>
      <c r="O51" s="65">
        <v>4</v>
      </c>
      <c r="P51" s="48"/>
      <c r="Q51" s="48"/>
      <c r="R51" s="48"/>
      <c r="S51" s="48"/>
      <c r="T51" s="48"/>
      <c r="U51" s="48"/>
    </row>
    <row r="52" spans="1:21" ht="30.75" customHeight="1">
      <c r="A52" s="48"/>
      <c r="B52" s="1186" t="s">
        <v>18</v>
      </c>
      <c r="C52" s="1187"/>
      <c r="D52" s="66"/>
      <c r="E52" s="1188" t="s">
        <v>19</v>
      </c>
      <c r="F52" s="1188"/>
      <c r="G52" s="1188"/>
      <c r="H52" s="1188"/>
      <c r="I52" s="1188"/>
      <c r="J52" s="1189"/>
      <c r="K52" s="63">
        <v>537</v>
      </c>
      <c r="L52" s="64">
        <v>501</v>
      </c>
      <c r="M52" s="64">
        <v>529</v>
      </c>
      <c r="N52" s="64">
        <v>512</v>
      </c>
      <c r="O52" s="65">
        <v>468</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288</v>
      </c>
      <c r="L53" s="69">
        <v>267</v>
      </c>
      <c r="M53" s="69">
        <v>242</v>
      </c>
      <c r="N53" s="69">
        <v>186</v>
      </c>
      <c r="O53" s="70">
        <v>159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SheetLayoutView="100" workbookViewId="0">
      <selection activeCell="M44" sqref="M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526</v>
      </c>
      <c r="J40" s="79" t="s">
        <v>527</v>
      </c>
      <c r="K40" s="79" t="s">
        <v>528</v>
      </c>
      <c r="L40" s="79" t="s">
        <v>529</v>
      </c>
      <c r="M40" s="80" t="s">
        <v>530</v>
      </c>
    </row>
    <row r="41" spans="2:13" ht="27.75" customHeight="1">
      <c r="B41" s="1202" t="s">
        <v>23</v>
      </c>
      <c r="C41" s="1203"/>
      <c r="D41" s="81"/>
      <c r="E41" s="1208" t="s">
        <v>24</v>
      </c>
      <c r="F41" s="1208"/>
      <c r="G41" s="1208"/>
      <c r="H41" s="1209"/>
      <c r="I41" s="82">
        <v>4332</v>
      </c>
      <c r="J41" s="83">
        <v>4240</v>
      </c>
      <c r="K41" s="83">
        <v>4146</v>
      </c>
      <c r="L41" s="83">
        <v>4118</v>
      </c>
      <c r="M41" s="84">
        <v>4762</v>
      </c>
    </row>
    <row r="42" spans="2:13" ht="27.75" customHeight="1">
      <c r="B42" s="1204"/>
      <c r="C42" s="1205"/>
      <c r="D42" s="85"/>
      <c r="E42" s="1210" t="s">
        <v>25</v>
      </c>
      <c r="F42" s="1210"/>
      <c r="G42" s="1210"/>
      <c r="H42" s="1211"/>
      <c r="I42" s="86">
        <v>20</v>
      </c>
      <c r="J42" s="87">
        <v>17</v>
      </c>
      <c r="K42" s="87">
        <v>14</v>
      </c>
      <c r="L42" s="87">
        <v>10</v>
      </c>
      <c r="M42" s="88">
        <v>6</v>
      </c>
    </row>
    <row r="43" spans="2:13" ht="27.75" customHeight="1">
      <c r="B43" s="1204"/>
      <c r="C43" s="1205"/>
      <c r="D43" s="85"/>
      <c r="E43" s="1210" t="s">
        <v>26</v>
      </c>
      <c r="F43" s="1210"/>
      <c r="G43" s="1210"/>
      <c r="H43" s="1211"/>
      <c r="I43" s="86">
        <v>1197</v>
      </c>
      <c r="J43" s="87">
        <v>1323</v>
      </c>
      <c r="K43" s="87">
        <v>1385</v>
      </c>
      <c r="L43" s="87">
        <v>1238</v>
      </c>
      <c r="M43" s="88">
        <v>1299</v>
      </c>
    </row>
    <row r="44" spans="2:13" ht="27.75" customHeight="1">
      <c r="B44" s="1204"/>
      <c r="C44" s="1205"/>
      <c r="D44" s="85"/>
      <c r="E44" s="1210" t="s">
        <v>27</v>
      </c>
      <c r="F44" s="1210"/>
      <c r="G44" s="1210"/>
      <c r="H44" s="1211"/>
      <c r="I44" s="86">
        <v>258</v>
      </c>
      <c r="J44" s="87">
        <v>195</v>
      </c>
      <c r="K44" s="87">
        <v>165</v>
      </c>
      <c r="L44" s="87">
        <v>243</v>
      </c>
      <c r="M44" s="88">
        <v>195</v>
      </c>
    </row>
    <row r="45" spans="2:13" ht="27.75" customHeight="1">
      <c r="B45" s="1204"/>
      <c r="C45" s="1205"/>
      <c r="D45" s="85"/>
      <c r="E45" s="1210" t="s">
        <v>28</v>
      </c>
      <c r="F45" s="1210"/>
      <c r="G45" s="1210"/>
      <c r="H45" s="1211"/>
      <c r="I45" s="86">
        <v>439</v>
      </c>
      <c r="J45" s="87">
        <v>424</v>
      </c>
      <c r="K45" s="87">
        <v>371</v>
      </c>
      <c r="L45" s="87">
        <v>312</v>
      </c>
      <c r="M45" s="88">
        <v>286</v>
      </c>
    </row>
    <row r="46" spans="2:13" ht="27.75" customHeight="1">
      <c r="B46" s="1204"/>
      <c r="C46" s="1205"/>
      <c r="D46" s="89"/>
      <c r="E46" s="1210" t="s">
        <v>29</v>
      </c>
      <c r="F46" s="1210"/>
      <c r="G46" s="1210"/>
      <c r="H46" s="1211"/>
      <c r="I46" s="86" t="s">
        <v>486</v>
      </c>
      <c r="J46" s="87" t="s">
        <v>486</v>
      </c>
      <c r="K46" s="87" t="s">
        <v>486</v>
      </c>
      <c r="L46" s="87" t="s">
        <v>486</v>
      </c>
      <c r="M46" s="88" t="s">
        <v>486</v>
      </c>
    </row>
    <row r="47" spans="2:13" ht="27.75" customHeight="1">
      <c r="B47" s="1204"/>
      <c r="C47" s="1205"/>
      <c r="D47" s="90"/>
      <c r="E47" s="1212" t="s">
        <v>30</v>
      </c>
      <c r="F47" s="1213"/>
      <c r="G47" s="1213"/>
      <c r="H47" s="1214"/>
      <c r="I47" s="86" t="s">
        <v>486</v>
      </c>
      <c r="J47" s="87" t="s">
        <v>486</v>
      </c>
      <c r="K47" s="87" t="s">
        <v>486</v>
      </c>
      <c r="L47" s="87" t="s">
        <v>486</v>
      </c>
      <c r="M47" s="88" t="s">
        <v>486</v>
      </c>
    </row>
    <row r="48" spans="2:13" ht="27.75" customHeight="1">
      <c r="B48" s="1204"/>
      <c r="C48" s="1205"/>
      <c r="D48" s="85"/>
      <c r="E48" s="1210" t="s">
        <v>31</v>
      </c>
      <c r="F48" s="1210"/>
      <c r="G48" s="1210"/>
      <c r="H48" s="1211"/>
      <c r="I48" s="86" t="s">
        <v>486</v>
      </c>
      <c r="J48" s="87" t="s">
        <v>486</v>
      </c>
      <c r="K48" s="87" t="s">
        <v>486</v>
      </c>
      <c r="L48" s="87" t="s">
        <v>486</v>
      </c>
      <c r="M48" s="88" t="s">
        <v>486</v>
      </c>
    </row>
    <row r="49" spans="2:13" ht="27.75" customHeight="1">
      <c r="B49" s="1206"/>
      <c r="C49" s="1207"/>
      <c r="D49" s="85"/>
      <c r="E49" s="1210" t="s">
        <v>32</v>
      </c>
      <c r="F49" s="1210"/>
      <c r="G49" s="1210"/>
      <c r="H49" s="1211"/>
      <c r="I49" s="86" t="s">
        <v>486</v>
      </c>
      <c r="J49" s="87" t="s">
        <v>486</v>
      </c>
      <c r="K49" s="87">
        <v>18</v>
      </c>
      <c r="L49" s="87">
        <v>15</v>
      </c>
      <c r="M49" s="88">
        <v>7</v>
      </c>
    </row>
    <row r="50" spans="2:13" ht="27.75" customHeight="1">
      <c r="B50" s="1215" t="s">
        <v>33</v>
      </c>
      <c r="C50" s="1216"/>
      <c r="D50" s="91"/>
      <c r="E50" s="1210" t="s">
        <v>34</v>
      </c>
      <c r="F50" s="1210"/>
      <c r="G50" s="1210"/>
      <c r="H50" s="1211"/>
      <c r="I50" s="86">
        <v>472</v>
      </c>
      <c r="J50" s="87">
        <v>443</v>
      </c>
      <c r="K50" s="87">
        <v>349</v>
      </c>
      <c r="L50" s="87">
        <v>433</v>
      </c>
      <c r="M50" s="88">
        <v>430</v>
      </c>
    </row>
    <row r="51" spans="2:13" ht="27.75" customHeight="1">
      <c r="B51" s="1204"/>
      <c r="C51" s="1205"/>
      <c r="D51" s="85"/>
      <c r="E51" s="1210" t="s">
        <v>35</v>
      </c>
      <c r="F51" s="1210"/>
      <c r="G51" s="1210"/>
      <c r="H51" s="1211"/>
      <c r="I51" s="86">
        <v>120</v>
      </c>
      <c r="J51" s="87">
        <v>116</v>
      </c>
      <c r="K51" s="87">
        <v>110</v>
      </c>
      <c r="L51" s="87">
        <v>106</v>
      </c>
      <c r="M51" s="88">
        <v>97</v>
      </c>
    </row>
    <row r="52" spans="2:13" ht="27.75" customHeight="1">
      <c r="B52" s="1206"/>
      <c r="C52" s="1207"/>
      <c r="D52" s="85"/>
      <c r="E52" s="1210" t="s">
        <v>36</v>
      </c>
      <c r="F52" s="1210"/>
      <c r="G52" s="1210"/>
      <c r="H52" s="1211"/>
      <c r="I52" s="86">
        <v>4151</v>
      </c>
      <c r="J52" s="87">
        <v>4101</v>
      </c>
      <c r="K52" s="87">
        <v>4078</v>
      </c>
      <c r="L52" s="87">
        <v>4004</v>
      </c>
      <c r="M52" s="88">
        <v>4403</v>
      </c>
    </row>
    <row r="53" spans="2:13" ht="27.75" customHeight="1" thickBot="1">
      <c r="B53" s="1217" t="s">
        <v>37</v>
      </c>
      <c r="C53" s="1218"/>
      <c r="D53" s="92"/>
      <c r="E53" s="1219" t="s">
        <v>38</v>
      </c>
      <c r="F53" s="1219"/>
      <c r="G53" s="1219"/>
      <c r="H53" s="1220"/>
      <c r="I53" s="93">
        <v>1502</v>
      </c>
      <c r="J53" s="94">
        <v>1538</v>
      </c>
      <c r="K53" s="94">
        <v>1562</v>
      </c>
      <c r="L53" s="94">
        <v>1393</v>
      </c>
      <c r="M53" s="95">
        <v>1625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Normal="100" zoomScaleSheetLayoutView="55" workbookViewId="0">
      <selection activeCell="G65" sqref="G65:O69"/>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551</v>
      </c>
      <c r="C41" s="248"/>
      <c r="D41" s="248"/>
      <c r="E41" s="248"/>
      <c r="F41" s="248"/>
      <c r="G41" s="248"/>
      <c r="H41" s="248"/>
      <c r="I41" s="248"/>
      <c r="J41" s="248"/>
      <c r="K41" s="248"/>
      <c r="L41" s="248"/>
      <c r="M41" s="248"/>
      <c r="N41" s="248"/>
      <c r="O41" s="248"/>
      <c r="P41" s="249"/>
    </row>
    <row r="42" spans="2:17" ht="13.5">
      <c r="B42" s="250"/>
      <c r="C42" s="246"/>
      <c r="D42" s="246"/>
      <c r="E42" s="246"/>
      <c r="F42" s="246"/>
      <c r="G42" s="353" t="s">
        <v>552</v>
      </c>
      <c r="I42" s="354"/>
      <c r="J42" s="354"/>
      <c r="K42" s="354"/>
      <c r="L42" s="246"/>
      <c r="M42" s="246"/>
      <c r="N42" s="246"/>
      <c r="O42" s="246"/>
    </row>
    <row r="43" spans="2:17" ht="13.5">
      <c r="B43" s="250"/>
      <c r="C43" s="246"/>
      <c r="D43" s="246"/>
      <c r="E43" s="246"/>
      <c r="F43" s="246"/>
      <c r="G43" s="1233" t="s">
        <v>562</v>
      </c>
      <c r="H43" s="1234"/>
      <c r="I43" s="1234"/>
      <c r="J43" s="1234"/>
      <c r="K43" s="1234"/>
      <c r="L43" s="1234"/>
      <c r="M43" s="1234"/>
      <c r="N43" s="1234"/>
      <c r="O43" s="1235"/>
    </row>
    <row r="44" spans="2:17" ht="13.5">
      <c r="B44" s="250"/>
      <c r="C44" s="246"/>
      <c r="D44" s="246"/>
      <c r="E44" s="246"/>
      <c r="F44" s="246"/>
      <c r="G44" s="1236"/>
      <c r="H44" s="1237"/>
      <c r="I44" s="1237"/>
      <c r="J44" s="1237"/>
      <c r="K44" s="1237"/>
      <c r="L44" s="1237"/>
      <c r="M44" s="1237"/>
      <c r="N44" s="1237"/>
      <c r="O44" s="1238"/>
    </row>
    <row r="45" spans="2:17" ht="13.5">
      <c r="B45" s="250"/>
      <c r="C45" s="246"/>
      <c r="D45" s="246"/>
      <c r="E45" s="246"/>
      <c r="F45" s="246"/>
      <c r="G45" s="1236"/>
      <c r="H45" s="1237"/>
      <c r="I45" s="1237"/>
      <c r="J45" s="1237"/>
      <c r="K45" s="1237"/>
      <c r="L45" s="1237"/>
      <c r="M45" s="1237"/>
      <c r="N45" s="1237"/>
      <c r="O45" s="1238"/>
    </row>
    <row r="46" spans="2:17" ht="13.5">
      <c r="B46" s="250"/>
      <c r="C46" s="246"/>
      <c r="D46" s="246"/>
      <c r="E46" s="246"/>
      <c r="F46" s="246"/>
      <c r="G46" s="1236"/>
      <c r="H46" s="1237"/>
      <c r="I46" s="1237"/>
      <c r="J46" s="1237"/>
      <c r="K46" s="1237"/>
      <c r="L46" s="1237"/>
      <c r="M46" s="1237"/>
      <c r="N46" s="1237"/>
      <c r="O46" s="1238"/>
    </row>
    <row r="47" spans="2:17" ht="13.5">
      <c r="B47" s="250"/>
      <c r="C47" s="246"/>
      <c r="D47" s="246"/>
      <c r="E47" s="246"/>
      <c r="F47" s="246"/>
      <c r="G47" s="1239"/>
      <c r="H47" s="1240"/>
      <c r="I47" s="1240"/>
      <c r="J47" s="1240"/>
      <c r="K47" s="1240"/>
      <c r="L47" s="1240"/>
      <c r="M47" s="1240"/>
      <c r="N47" s="1240"/>
      <c r="O47" s="1241"/>
    </row>
    <row r="48" spans="2:17" ht="13.5">
      <c r="B48" s="250"/>
      <c r="C48" s="246"/>
      <c r="D48" s="246"/>
      <c r="E48" s="246"/>
      <c r="F48" s="246"/>
      <c r="G48" s="246"/>
      <c r="H48" s="355"/>
      <c r="I48" s="355"/>
      <c r="J48" s="355"/>
    </row>
    <row r="49" spans="1:17" ht="13.5">
      <c r="B49" s="250"/>
      <c r="C49" s="246"/>
      <c r="D49" s="246"/>
      <c r="E49" s="246"/>
      <c r="F49" s="246"/>
      <c r="G49" s="245" t="s">
        <v>553</v>
      </c>
    </row>
    <row r="50" spans="1:17" ht="13.5">
      <c r="B50" s="250"/>
      <c r="C50" s="246"/>
      <c r="D50" s="246"/>
      <c r="E50" s="246"/>
      <c r="F50" s="246"/>
      <c r="G50" s="1242"/>
      <c r="H50" s="1243"/>
      <c r="I50" s="1243"/>
      <c r="J50" s="1244"/>
      <c r="K50" s="356" t="s">
        <v>526</v>
      </c>
      <c r="L50" s="356" t="s">
        <v>527</v>
      </c>
      <c r="M50" s="356" t="s">
        <v>528</v>
      </c>
      <c r="N50" s="356" t="s">
        <v>529</v>
      </c>
      <c r="O50" s="356" t="s">
        <v>530</v>
      </c>
    </row>
    <row r="51" spans="1:17" ht="13.5">
      <c r="B51" s="250"/>
      <c r="C51" s="246"/>
      <c r="D51" s="246"/>
      <c r="E51" s="246"/>
      <c r="F51" s="246"/>
      <c r="G51" s="1245" t="s">
        <v>554</v>
      </c>
      <c r="H51" s="1246"/>
      <c r="I51" s="1251" t="s">
        <v>555</v>
      </c>
      <c r="J51" s="1251"/>
      <c r="K51" s="1221"/>
      <c r="L51" s="1221"/>
      <c r="M51" s="1221"/>
      <c r="N51" s="1222">
        <v>82.7</v>
      </c>
      <c r="O51" s="1221"/>
    </row>
    <row r="52" spans="1:17" ht="13.5">
      <c r="B52" s="250"/>
      <c r="C52" s="246"/>
      <c r="D52" s="246"/>
      <c r="E52" s="246"/>
      <c r="F52" s="246"/>
      <c r="G52" s="1247"/>
      <c r="H52" s="1248"/>
      <c r="I52" s="1252"/>
      <c r="J52" s="1252"/>
      <c r="K52" s="1222"/>
      <c r="L52" s="1222"/>
      <c r="M52" s="1222"/>
      <c r="N52" s="1222"/>
      <c r="O52" s="1222"/>
    </row>
    <row r="53" spans="1:17" ht="13.5">
      <c r="A53" s="357"/>
      <c r="B53" s="250"/>
      <c r="C53" s="246"/>
      <c r="D53" s="246"/>
      <c r="E53" s="246"/>
      <c r="F53" s="246"/>
      <c r="G53" s="1247"/>
      <c r="H53" s="1248"/>
      <c r="I53" s="1223" t="s">
        <v>561</v>
      </c>
      <c r="J53" s="1223"/>
      <c r="K53" s="1224"/>
      <c r="L53" s="1224"/>
      <c r="M53" s="1224"/>
      <c r="N53" s="1226">
        <v>52.8</v>
      </c>
      <c r="O53" s="1224"/>
    </row>
    <row r="54" spans="1:17" ht="13.5">
      <c r="A54" s="357"/>
      <c r="B54" s="250"/>
      <c r="C54" s="246"/>
      <c r="D54" s="246"/>
      <c r="E54" s="246"/>
      <c r="F54" s="246"/>
      <c r="G54" s="1249"/>
      <c r="H54" s="1250"/>
      <c r="I54" s="1223"/>
      <c r="J54" s="1223"/>
      <c r="K54" s="1225"/>
      <c r="L54" s="1225"/>
      <c r="M54" s="1225"/>
      <c r="N54" s="1225"/>
      <c r="O54" s="1225"/>
    </row>
    <row r="55" spans="1:17" ht="13.5">
      <c r="A55" s="357"/>
      <c r="B55" s="250"/>
      <c r="C55" s="246"/>
      <c r="D55" s="246"/>
      <c r="E55" s="246"/>
      <c r="F55" s="246"/>
      <c r="G55" s="1227" t="s">
        <v>556</v>
      </c>
      <c r="H55" s="1228"/>
      <c r="I55" s="1223" t="s">
        <v>555</v>
      </c>
      <c r="J55" s="1223"/>
      <c r="K55" s="1221"/>
      <c r="L55" s="1221"/>
      <c r="M55" s="1221"/>
      <c r="N55" s="1222">
        <v>0</v>
      </c>
      <c r="O55" s="1221"/>
    </row>
    <row r="56" spans="1:17" ht="13.5">
      <c r="A56" s="357"/>
      <c r="B56" s="250"/>
      <c r="C56" s="246"/>
      <c r="D56" s="246"/>
      <c r="E56" s="246"/>
      <c r="F56" s="246"/>
      <c r="G56" s="1229"/>
      <c r="H56" s="1230"/>
      <c r="I56" s="1223"/>
      <c r="J56" s="1223"/>
      <c r="K56" s="1222"/>
      <c r="L56" s="1222"/>
      <c r="M56" s="1222"/>
      <c r="N56" s="1222"/>
      <c r="O56" s="1222"/>
    </row>
    <row r="57" spans="1:17" s="357" customFormat="1" ht="13.5">
      <c r="B57" s="358"/>
      <c r="C57" s="354"/>
      <c r="D57" s="354"/>
      <c r="E57" s="354"/>
      <c r="F57" s="354"/>
      <c r="G57" s="1229"/>
      <c r="H57" s="1230"/>
      <c r="I57" s="1253" t="s">
        <v>561</v>
      </c>
      <c r="J57" s="1253"/>
      <c r="K57" s="1224"/>
      <c r="L57" s="1224"/>
      <c r="M57" s="1224"/>
      <c r="N57" s="1226">
        <v>54.2</v>
      </c>
      <c r="O57" s="1224"/>
      <c r="P57" s="359"/>
      <c r="Q57" s="358"/>
    </row>
    <row r="58" spans="1:17" s="357" customFormat="1" ht="13.5">
      <c r="A58" s="245"/>
      <c r="B58" s="358"/>
      <c r="C58" s="354"/>
      <c r="D58" s="354"/>
      <c r="E58" s="354"/>
      <c r="F58" s="354"/>
      <c r="G58" s="1231"/>
      <c r="H58" s="1232"/>
      <c r="I58" s="1253"/>
      <c r="J58" s="1253"/>
      <c r="K58" s="1225"/>
      <c r="L58" s="1225"/>
      <c r="M58" s="1225"/>
      <c r="N58" s="1225"/>
      <c r="O58" s="1225"/>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557</v>
      </c>
      <c r="C63" s="246"/>
      <c r="D63" s="246"/>
      <c r="E63" s="246"/>
      <c r="F63" s="246"/>
      <c r="G63" s="246"/>
      <c r="H63" s="246"/>
      <c r="I63" s="246"/>
      <c r="J63" s="246"/>
      <c r="K63" s="246"/>
      <c r="L63" s="246"/>
      <c r="M63" s="246"/>
      <c r="N63" s="246"/>
      <c r="O63" s="246"/>
    </row>
    <row r="64" spans="1:17" ht="13.5">
      <c r="B64" s="250"/>
      <c r="C64" s="246"/>
      <c r="D64" s="246"/>
      <c r="E64" s="246"/>
      <c r="F64" s="246"/>
      <c r="G64" s="353" t="s">
        <v>552</v>
      </c>
      <c r="I64" s="354"/>
      <c r="J64" s="354"/>
      <c r="K64" s="354"/>
      <c r="L64" s="246"/>
      <c r="M64" s="246"/>
      <c r="N64" s="246"/>
      <c r="O64" s="246"/>
    </row>
    <row r="65" spans="2:30" ht="13.5">
      <c r="B65" s="250"/>
      <c r="C65" s="246"/>
      <c r="D65" s="246"/>
      <c r="E65" s="246"/>
      <c r="F65" s="246"/>
      <c r="G65" s="1233" t="s">
        <v>560</v>
      </c>
      <c r="H65" s="1234"/>
      <c r="I65" s="1234"/>
      <c r="J65" s="1234"/>
      <c r="K65" s="1234"/>
      <c r="L65" s="1234"/>
      <c r="M65" s="1234"/>
      <c r="N65" s="1234"/>
      <c r="O65" s="1235"/>
    </row>
    <row r="66" spans="2:30" ht="13.5">
      <c r="B66" s="250"/>
      <c r="C66" s="246"/>
      <c r="D66" s="246"/>
      <c r="E66" s="246"/>
      <c r="F66" s="246"/>
      <c r="G66" s="1236"/>
      <c r="H66" s="1237"/>
      <c r="I66" s="1237"/>
      <c r="J66" s="1237"/>
      <c r="K66" s="1237"/>
      <c r="L66" s="1237"/>
      <c r="M66" s="1237"/>
      <c r="N66" s="1237"/>
      <c r="O66" s="1238"/>
    </row>
    <row r="67" spans="2:30" ht="13.5">
      <c r="B67" s="250"/>
      <c r="C67" s="246"/>
      <c r="D67" s="246"/>
      <c r="E67" s="246"/>
      <c r="F67" s="246"/>
      <c r="G67" s="1236"/>
      <c r="H67" s="1237"/>
      <c r="I67" s="1237"/>
      <c r="J67" s="1237"/>
      <c r="K67" s="1237"/>
      <c r="L67" s="1237"/>
      <c r="M67" s="1237"/>
      <c r="N67" s="1237"/>
      <c r="O67" s="1238"/>
    </row>
    <row r="68" spans="2:30" ht="13.5">
      <c r="B68" s="250"/>
      <c r="C68" s="246"/>
      <c r="D68" s="246"/>
      <c r="E68" s="246"/>
      <c r="F68" s="246"/>
      <c r="G68" s="1236"/>
      <c r="H68" s="1237"/>
      <c r="I68" s="1237"/>
      <c r="J68" s="1237"/>
      <c r="K68" s="1237"/>
      <c r="L68" s="1237"/>
      <c r="M68" s="1237"/>
      <c r="N68" s="1237"/>
      <c r="O68" s="1238"/>
    </row>
    <row r="69" spans="2:30" ht="13.5">
      <c r="B69" s="250"/>
      <c r="C69" s="246"/>
      <c r="D69" s="246"/>
      <c r="E69" s="246"/>
      <c r="F69" s="246"/>
      <c r="G69" s="1239"/>
      <c r="H69" s="1240"/>
      <c r="I69" s="1240"/>
      <c r="J69" s="1240"/>
      <c r="K69" s="1240"/>
      <c r="L69" s="1240"/>
      <c r="M69" s="1240"/>
      <c r="N69" s="1240"/>
      <c r="O69" s="1241"/>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558</v>
      </c>
      <c r="I71" s="370"/>
      <c r="J71" s="366"/>
      <c r="K71" s="366"/>
      <c r="L71" s="367"/>
      <c r="M71" s="366"/>
      <c r="N71" s="367"/>
      <c r="O71" s="368"/>
    </row>
    <row r="72" spans="2:30" ht="13.5">
      <c r="B72" s="250"/>
      <c r="C72" s="246"/>
      <c r="D72" s="246"/>
      <c r="E72" s="246"/>
      <c r="F72" s="246"/>
      <c r="G72" s="1242"/>
      <c r="H72" s="1243"/>
      <c r="I72" s="1243"/>
      <c r="J72" s="1244"/>
      <c r="K72" s="356" t="s">
        <v>526</v>
      </c>
      <c r="L72" s="356" t="s">
        <v>527</v>
      </c>
      <c r="M72" s="356" t="s">
        <v>528</v>
      </c>
      <c r="N72" s="356" t="s">
        <v>529</v>
      </c>
      <c r="O72" s="356" t="s">
        <v>530</v>
      </c>
    </row>
    <row r="73" spans="2:30" ht="13.5">
      <c r="B73" s="250"/>
      <c r="C73" s="246"/>
      <c r="D73" s="246"/>
      <c r="E73" s="246"/>
      <c r="F73" s="246"/>
      <c r="G73" s="1245" t="s">
        <v>554</v>
      </c>
      <c r="H73" s="1246"/>
      <c r="I73" s="1251" t="s">
        <v>555</v>
      </c>
      <c r="J73" s="1251"/>
      <c r="K73" s="1254">
        <v>94.1</v>
      </c>
      <c r="L73" s="1254">
        <v>97.5</v>
      </c>
      <c r="M73" s="1222">
        <v>98.9</v>
      </c>
      <c r="N73" s="1222">
        <v>82.7</v>
      </c>
      <c r="O73" s="1222">
        <v>96.3</v>
      </c>
      <c r="S73" s="245">
        <v>9.9</v>
      </c>
    </row>
    <row r="74" spans="2:30" ht="13.5">
      <c r="B74" s="250"/>
      <c r="C74" s="246"/>
      <c r="D74" s="246"/>
      <c r="E74" s="246"/>
      <c r="F74" s="246"/>
      <c r="G74" s="1247"/>
      <c r="H74" s="1248"/>
      <c r="I74" s="1252"/>
      <c r="J74" s="1252"/>
      <c r="K74" s="1254"/>
      <c r="L74" s="1254"/>
      <c r="M74" s="1222"/>
      <c r="N74" s="1222"/>
      <c r="O74" s="1222"/>
    </row>
    <row r="75" spans="2:30" ht="13.5">
      <c r="B75" s="250"/>
      <c r="C75" s="246"/>
      <c r="D75" s="246"/>
      <c r="E75" s="246"/>
      <c r="F75" s="246"/>
      <c r="G75" s="1247"/>
      <c r="H75" s="1248"/>
      <c r="I75" s="1223" t="s">
        <v>559</v>
      </c>
      <c r="J75" s="1223"/>
      <c r="K75" s="1226">
        <v>18.600000000000001</v>
      </c>
      <c r="L75" s="1226">
        <v>18.100000000000001</v>
      </c>
      <c r="M75" s="1226">
        <v>16.7</v>
      </c>
      <c r="N75" s="1226">
        <v>14.4</v>
      </c>
      <c r="O75" s="1226">
        <v>11.9</v>
      </c>
      <c r="U75" s="245">
        <v>81.2</v>
      </c>
      <c r="W75" s="245">
        <v>87.2</v>
      </c>
      <c r="Y75" s="245">
        <v>99.8</v>
      </c>
      <c r="AA75" s="245">
        <v>109.5</v>
      </c>
      <c r="AC75" s="245">
        <v>115.2</v>
      </c>
    </row>
    <row r="76" spans="2:30" ht="13.5">
      <c r="B76" s="250"/>
      <c r="C76" s="246"/>
      <c r="D76" s="246"/>
      <c r="E76" s="246"/>
      <c r="F76" s="246"/>
      <c r="G76" s="1249"/>
      <c r="H76" s="1250"/>
      <c r="I76" s="1223"/>
      <c r="J76" s="1223"/>
      <c r="K76" s="1225"/>
      <c r="L76" s="1225"/>
      <c r="M76" s="1225"/>
      <c r="N76" s="1225"/>
      <c r="O76" s="1225"/>
    </row>
    <row r="77" spans="2:30" ht="13.5">
      <c r="B77" s="250"/>
      <c r="C77" s="246"/>
      <c r="D77" s="246"/>
      <c r="E77" s="246"/>
      <c r="F77" s="246"/>
      <c r="G77" s="1227" t="s">
        <v>556</v>
      </c>
      <c r="H77" s="1228"/>
      <c r="I77" s="1223" t="s">
        <v>555</v>
      </c>
      <c r="J77" s="1223"/>
      <c r="K77" s="1254">
        <v>0</v>
      </c>
      <c r="L77" s="1254">
        <v>0</v>
      </c>
      <c r="M77" s="1222">
        <v>0</v>
      </c>
      <c r="N77" s="1222">
        <v>0</v>
      </c>
      <c r="O77" s="1222">
        <v>0</v>
      </c>
      <c r="R77" s="245">
        <v>12.3</v>
      </c>
      <c r="T77" s="245">
        <v>11.1</v>
      </c>
    </row>
    <row r="78" spans="2:30" ht="13.5">
      <c r="B78" s="250"/>
      <c r="C78" s="246"/>
      <c r="D78" s="246"/>
      <c r="E78" s="246"/>
      <c r="F78" s="246"/>
      <c r="G78" s="1229"/>
      <c r="H78" s="1230"/>
      <c r="I78" s="1223"/>
      <c r="J78" s="1223"/>
      <c r="K78" s="1254"/>
      <c r="L78" s="1254"/>
      <c r="M78" s="1222"/>
      <c r="N78" s="1222"/>
      <c r="O78" s="1222"/>
    </row>
    <row r="79" spans="2:30" ht="13.5">
      <c r="B79" s="250"/>
      <c r="C79" s="246"/>
      <c r="D79" s="246"/>
      <c r="E79" s="246"/>
      <c r="F79" s="246"/>
      <c r="G79" s="1229"/>
      <c r="H79" s="1230"/>
      <c r="I79" s="1255" t="s">
        <v>559</v>
      </c>
      <c r="J79" s="1253"/>
      <c r="K79" s="1256">
        <v>10.1</v>
      </c>
      <c r="L79" s="1256">
        <v>9.1999999999999993</v>
      </c>
      <c r="M79" s="1256">
        <v>8.1999999999999993</v>
      </c>
      <c r="N79" s="1256">
        <v>7.8</v>
      </c>
      <c r="O79" s="1256">
        <v>7.4</v>
      </c>
      <c r="V79" s="245">
        <v>53.5</v>
      </c>
      <c r="X79" s="245">
        <v>48.2</v>
      </c>
      <c r="Z79" s="245">
        <v>34.200000000000003</v>
      </c>
      <c r="AB79" s="245">
        <v>30.3</v>
      </c>
      <c r="AD79" s="245">
        <v>28.9</v>
      </c>
    </row>
    <row r="80" spans="2:30" ht="13.5">
      <c r="B80" s="250"/>
      <c r="C80" s="246"/>
      <c r="D80" s="246"/>
      <c r="E80" s="246"/>
      <c r="F80" s="246"/>
      <c r="G80" s="1231"/>
      <c r="H80" s="1232"/>
      <c r="I80" s="1253"/>
      <c r="J80" s="1253"/>
      <c r="K80" s="1256"/>
      <c r="L80" s="1256"/>
      <c r="M80" s="1256"/>
      <c r="N80" s="1256"/>
      <c r="O80" s="1256"/>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s="245" customFormat="1" ht="13.5" hidden="1" customHeight="1"/>
    <row r="162" s="245" customFormat="1" ht="13.5" hidden="1" customHeight="1"/>
    <row r="163" s="245" customFormat="1" ht="13.5" hidden="1" customHeight="1"/>
    <row r="164" s="245" customFormat="1" ht="13.5" hidden="1" customHeight="1"/>
    <row r="165" s="245" customFormat="1" ht="13.5" hidden="1" customHeight="1"/>
    <row r="166" s="245" customFormat="1" ht="13.5" hidden="1" customHeight="1"/>
    <row r="167" s="245" customFormat="1" ht="13.5" hidden="1" customHeight="1"/>
    <row r="168" s="245" customFormat="1" ht="13.5" hidden="1" customHeight="1"/>
    <row r="169" s="245" customFormat="1" ht="13.5" hidden="1" customHeight="1"/>
    <row r="170" s="245" customFormat="1" ht="13.5" hidden="1" customHeight="1"/>
    <row r="171" s="245" customFormat="1" ht="13.5" hidden="1" customHeight="1"/>
    <row r="172" s="245" customFormat="1" ht="13.5" hidden="1" customHeight="1"/>
    <row r="173" s="245" customFormat="1" ht="13.5" hidden="1" customHeight="1"/>
    <row r="174" s="245" customFormat="1" ht="13.5" hidden="1" customHeight="1"/>
    <row r="175" s="245" customFormat="1" ht="13.5" hidden="1" customHeight="1"/>
    <row r="176" s="245" customFormat="1" ht="13.5" hidden="1" customHeight="1"/>
    <row r="177" s="245" customFormat="1" ht="13.5" hidden="1" customHeight="1"/>
    <row r="178" s="245" customFormat="1" ht="13.5" hidden="1" customHeight="1"/>
    <row r="179" s="245" customFormat="1" ht="13.5" hidden="1" customHeight="1"/>
    <row r="180" s="245" customFormat="1" ht="13.5" hidden="1" customHeight="1"/>
    <row r="181" s="245" customFormat="1" ht="13.5" hidden="1" customHeight="1"/>
    <row r="182" s="245" customFormat="1" ht="13.5" hidden="1" customHeight="1"/>
    <row r="183" s="245" customFormat="1" ht="13.5" hidden="1" customHeight="1"/>
    <row r="184" s="245" customFormat="1" ht="13.5" hidden="1" customHeight="1"/>
    <row r="185" s="245" customFormat="1" ht="13.5" hidden="1" customHeight="1"/>
    <row r="186" s="245" customFormat="1" ht="13.5" hidden="1" customHeight="1"/>
    <row r="187" s="245" customFormat="1" ht="13.5" hidden="1" customHeight="1"/>
    <row r="188" s="245" customFormat="1" ht="13.5" hidden="1" customHeight="1"/>
    <row r="189" s="245" customFormat="1" ht="13.5" hidden="1" customHeight="1"/>
    <row r="190" s="245" customFormat="1" ht="13.5" hidden="1" customHeight="1"/>
    <row r="191" s="245" customFormat="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G77:H80"/>
    <mergeCell ref="I77:J78"/>
    <mergeCell ref="K77:K78"/>
    <mergeCell ref="L77:L78"/>
    <mergeCell ref="M77:M78"/>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43:O47"/>
    <mergeCell ref="G50:J50"/>
    <mergeCell ref="G51:H54"/>
    <mergeCell ref="I51:J52"/>
    <mergeCell ref="K51:K52"/>
    <mergeCell ref="G55:H58"/>
    <mergeCell ref="I55:J56"/>
    <mergeCell ref="K55:K56"/>
    <mergeCell ref="L55:L56"/>
    <mergeCell ref="M55:M56"/>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topLeftCell="A91"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s="243" customFormat="1" ht="13.5" customHeight="1"/>
    <row r="2" spans="2:34" s="243" customFormat="1">
      <c r="B2" s="244"/>
      <c r="C2" s="244"/>
      <c r="D2" s="244"/>
      <c r="E2" s="244"/>
      <c r="F2" s="244"/>
      <c r="G2" s="244"/>
      <c r="H2" s="244"/>
      <c r="I2" s="244"/>
      <c r="J2" s="244"/>
      <c r="K2" s="244"/>
      <c r="L2" s="244"/>
      <c r="M2" s="244"/>
      <c r="N2" s="244"/>
      <c r="O2" s="244"/>
      <c r="P2" s="244"/>
      <c r="Q2" s="244"/>
      <c r="R2" s="244"/>
      <c r="T2" s="244"/>
      <c r="U2" s="244"/>
      <c r="V2" s="244"/>
      <c r="W2" s="244"/>
      <c r="X2" s="244"/>
      <c r="Y2" s="244"/>
      <c r="Z2" s="244"/>
      <c r="AA2" s="244"/>
      <c r="AB2" s="244"/>
      <c r="AC2" s="244"/>
      <c r="AD2" s="244"/>
      <c r="AE2" s="244"/>
      <c r="AF2" s="244"/>
      <c r="AG2" s="244"/>
    </row>
    <row r="3" spans="2:34" s="243" customFormat="1">
      <c r="B3" s="244"/>
      <c r="T3" s="244"/>
    </row>
    <row r="4" spans="2:34" s="243" customFormat="1">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row>
    <row r="5" spans="2:34" s="243" customFormat="1">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row>
    <row r="6" spans="2:34" s="243" customFormat="1">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row>
    <row r="7" spans="2:34" s="243" customFormat="1">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row>
    <row r="8" spans="2:34" s="243" customFormat="1">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row>
    <row r="9" spans="2:34" s="243" customFormat="1">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row>
    <row r="10" spans="2:34" s="243" customFormat="1">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row>
    <row r="11" spans="2:34" s="243" customFormat="1">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row>
    <row r="12" spans="2:34" s="243" customFormat="1">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row>
    <row r="13" spans="2:34" s="243" customFormat="1">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row>
    <row r="14" spans="2:34" s="243" customFormat="1">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row>
    <row r="15" spans="2:34" s="243" customFormat="1">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row>
    <row r="16" spans="2:34" s="243" customFormat="1">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row>
    <row r="17" spans="12:34" s="243" customFormat="1">
      <c r="L17" s="244"/>
      <c r="M17" s="244"/>
      <c r="N17" s="244"/>
      <c r="O17" s="244"/>
      <c r="P17" s="244"/>
      <c r="Q17" s="244"/>
      <c r="R17" s="244"/>
      <c r="S17" s="244"/>
      <c r="T17" s="244"/>
      <c r="U17" s="244"/>
      <c r="V17" s="244"/>
      <c r="W17" s="244"/>
      <c r="X17" s="244"/>
      <c r="Y17" s="244"/>
      <c r="Z17" s="244"/>
      <c r="AA17" s="244"/>
      <c r="AB17" s="244"/>
      <c r="AC17" s="244"/>
      <c r="AD17" s="244"/>
      <c r="AE17" s="244"/>
      <c r="AF17" s="244"/>
      <c r="AG17" s="244"/>
    </row>
    <row r="18" spans="12:34" s="243" customFormat="1">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row>
    <row r="19" spans="12:34" s="243" customFormat="1">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row>
    <row r="20" spans="12:34" s="243" customFormat="1">
      <c r="L20" s="244"/>
      <c r="M20" s="244"/>
      <c r="N20" s="244"/>
      <c r="O20" s="244"/>
      <c r="P20" s="244"/>
      <c r="Q20" s="244"/>
      <c r="R20" s="244"/>
      <c r="S20" s="244"/>
      <c r="T20" s="244"/>
      <c r="U20" s="244"/>
      <c r="V20" s="244"/>
      <c r="W20" s="244"/>
      <c r="X20" s="244"/>
      <c r="Y20" s="244"/>
      <c r="Z20" s="244"/>
      <c r="AA20" s="244"/>
      <c r="AB20" s="244"/>
      <c r="AC20" s="244"/>
      <c r="AD20" s="244"/>
      <c r="AE20" s="244"/>
      <c r="AF20" s="244"/>
      <c r="AG20" s="244"/>
    </row>
    <row r="21" spans="12:34" s="243" customFormat="1">
      <c r="L21" s="244"/>
      <c r="M21" s="244"/>
      <c r="N21" s="244"/>
      <c r="O21" s="244"/>
      <c r="P21" s="244"/>
      <c r="Q21" s="244"/>
      <c r="R21" s="244"/>
      <c r="S21" s="244"/>
      <c r="T21" s="244"/>
      <c r="U21" s="244"/>
      <c r="V21" s="244"/>
      <c r="W21" s="244"/>
      <c r="X21" s="244"/>
      <c r="Y21" s="244"/>
      <c r="Z21" s="244"/>
      <c r="AA21" s="244"/>
      <c r="AB21" s="244"/>
      <c r="AC21" s="244"/>
      <c r="AD21" s="244"/>
      <c r="AE21" s="244"/>
      <c r="AF21" s="244"/>
      <c r="AG21" s="244"/>
    </row>
    <row r="22" spans="12:34" s="243" customFormat="1">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row>
    <row r="23" spans="12:34" s="243" customFormat="1">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row>
    <row r="24" spans="12:34" s="243" customFormat="1">
      <c r="L24" s="244"/>
      <c r="M24" s="244"/>
      <c r="N24" s="244"/>
      <c r="O24" s="244"/>
      <c r="P24" s="244"/>
      <c r="R24" s="244"/>
      <c r="S24" s="244"/>
      <c r="T24" s="244"/>
      <c r="U24" s="244"/>
      <c r="V24" s="244"/>
      <c r="W24" s="244"/>
      <c r="X24" s="244"/>
      <c r="Y24" s="244"/>
      <c r="Z24" s="244"/>
      <c r="AA24" s="244"/>
      <c r="AB24" s="244"/>
      <c r="AC24" s="244"/>
      <c r="AD24" s="244"/>
      <c r="AE24" s="244"/>
      <c r="AF24" s="244"/>
      <c r="AG24" s="244"/>
      <c r="AH24" s="244"/>
    </row>
    <row r="25" spans="12:34" s="243" customFormat="1">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row>
    <row r="26" spans="12:34" s="243" customFormat="1">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row>
    <row r="27" spans="12:34" s="243" customFormat="1">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row>
    <row r="28" spans="12:34" s="243" customFormat="1">
      <c r="L28" s="244"/>
      <c r="M28" s="244"/>
      <c r="N28" s="244"/>
      <c r="P28" s="244"/>
      <c r="Q28" s="244"/>
      <c r="R28" s="244"/>
      <c r="S28" s="244"/>
      <c r="U28" s="244"/>
      <c r="V28" s="244"/>
      <c r="W28" s="244"/>
      <c r="X28" s="244"/>
      <c r="Y28" s="244"/>
      <c r="Z28" s="244"/>
      <c r="AA28" s="244"/>
      <c r="AB28" s="244"/>
      <c r="AC28" s="244"/>
      <c r="AD28" s="244"/>
      <c r="AE28" s="244"/>
      <c r="AF28" s="244"/>
      <c r="AG28" s="244"/>
    </row>
    <row r="29" spans="12:34" s="243" customFormat="1">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row>
    <row r="30" spans="12:34" s="243" customFormat="1">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row>
    <row r="31" spans="12:34" s="243" customFormat="1">
      <c r="L31" s="244"/>
      <c r="M31" s="244"/>
      <c r="N31" s="244"/>
      <c r="O31" s="244"/>
      <c r="P31" s="244"/>
      <c r="R31" s="244"/>
      <c r="S31" s="244"/>
      <c r="T31" s="244"/>
      <c r="U31" s="244"/>
      <c r="V31" s="244"/>
      <c r="W31" s="244"/>
      <c r="X31" s="244"/>
      <c r="Y31" s="244"/>
      <c r="Z31" s="244"/>
      <c r="AA31" s="244"/>
      <c r="AB31" s="244"/>
      <c r="AC31" s="244"/>
      <c r="AD31" s="244"/>
      <c r="AE31" s="244"/>
      <c r="AF31" s="244"/>
      <c r="AG31" s="244"/>
      <c r="AH31" s="244"/>
    </row>
    <row r="32" spans="12:34" s="243" customFormat="1">
      <c r="M32" s="244"/>
      <c r="N32" s="244"/>
      <c r="O32" s="244"/>
      <c r="P32" s="244"/>
      <c r="Q32" s="244"/>
      <c r="R32" s="244"/>
      <c r="S32" s="244"/>
      <c r="T32" s="244"/>
      <c r="U32" s="244"/>
      <c r="V32" s="244"/>
      <c r="W32" s="244"/>
      <c r="X32" s="244"/>
      <c r="Y32" s="244"/>
      <c r="Z32" s="244"/>
      <c r="AA32" s="244"/>
      <c r="AB32" s="244"/>
      <c r="AC32" s="244"/>
      <c r="AD32" s="244"/>
      <c r="AE32" s="244"/>
      <c r="AF32" s="244"/>
      <c r="AG32" s="244"/>
      <c r="AH32" s="244"/>
    </row>
    <row r="33" spans="2:34" s="243" customFormat="1">
      <c r="B33" s="244"/>
      <c r="D33" s="244"/>
      <c r="F33" s="244"/>
      <c r="H33" s="244"/>
      <c r="J33" s="244"/>
      <c r="K33" s="244"/>
      <c r="L33" s="244"/>
      <c r="M33" s="244"/>
      <c r="N33" s="244"/>
      <c r="O33" s="244"/>
      <c r="P33" s="244"/>
      <c r="Q33" s="244"/>
      <c r="R33" s="244"/>
      <c r="S33" s="244"/>
      <c r="T33" s="244"/>
      <c r="U33" s="244"/>
      <c r="V33" s="244"/>
      <c r="W33" s="244"/>
      <c r="Y33" s="244"/>
      <c r="Z33" s="244"/>
      <c r="AA33" s="244"/>
      <c r="AB33" s="244"/>
      <c r="AC33" s="244"/>
      <c r="AD33" s="244"/>
      <c r="AE33" s="244"/>
      <c r="AF33" s="244"/>
      <c r="AG33" s="244"/>
      <c r="AH33" s="244"/>
    </row>
    <row r="34" spans="2:34" s="243" customFormat="1">
      <c r="C34" s="244"/>
      <c r="D34" s="244"/>
      <c r="E34" s="244"/>
      <c r="F34" s="244"/>
      <c r="G34" s="244"/>
      <c r="H34" s="244"/>
      <c r="I34" s="244"/>
      <c r="J34" s="244"/>
      <c r="K34" s="244"/>
      <c r="L34" s="244"/>
      <c r="M34" s="244"/>
      <c r="N34" s="244"/>
      <c r="O34" s="244"/>
      <c r="Q34" s="244"/>
      <c r="S34" s="244"/>
      <c r="U34" s="244"/>
      <c r="V34" s="244"/>
      <c r="W34" s="244"/>
      <c r="X34" s="244"/>
      <c r="Y34" s="244"/>
      <c r="Z34" s="244"/>
      <c r="AA34" s="244"/>
      <c r="AB34" s="244"/>
      <c r="AC34" s="244"/>
      <c r="AD34" s="244"/>
      <c r="AE34" s="244"/>
      <c r="AF34" s="244"/>
      <c r="AG34" s="244"/>
      <c r="AH34" s="244"/>
    </row>
    <row r="35" spans="2:34" s="243" customFormat="1">
      <c r="B35" s="244"/>
      <c r="C35" s="244"/>
      <c r="E35" s="244"/>
      <c r="F35" s="244"/>
      <c r="G35" s="244"/>
      <c r="H35" s="244"/>
      <c r="I35" s="244"/>
      <c r="J35" s="244"/>
      <c r="K35" s="244"/>
      <c r="L35" s="244"/>
      <c r="M35" s="244"/>
      <c r="N35" s="244"/>
      <c r="O35" s="244"/>
      <c r="P35" s="244"/>
      <c r="Q35" s="244"/>
      <c r="R35" s="244"/>
      <c r="S35" s="244"/>
      <c r="T35" s="244"/>
      <c r="U35" s="244"/>
      <c r="V35" s="244"/>
      <c r="X35" s="244"/>
      <c r="Y35" s="244"/>
      <c r="Z35" s="244"/>
      <c r="AA35" s="244"/>
      <c r="AB35" s="244"/>
    </row>
    <row r="36" spans="2:34" s="243" customFormat="1">
      <c r="B36" s="244"/>
      <c r="C36" s="244"/>
      <c r="D36" s="244"/>
      <c r="E36" s="244"/>
      <c r="F36" s="244"/>
      <c r="G36" s="244"/>
      <c r="I36" s="244"/>
      <c r="L36" s="244"/>
      <c r="N36" s="244"/>
      <c r="O36" s="244"/>
      <c r="P36" s="244"/>
      <c r="Q36" s="244"/>
      <c r="R36" s="244"/>
      <c r="S36" s="244"/>
      <c r="T36" s="244"/>
      <c r="U36" s="244"/>
      <c r="V36" s="244"/>
      <c r="W36" s="244"/>
      <c r="X36" s="244"/>
    </row>
    <row r="37" spans="2:34" s="243" customFormat="1">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2:34" s="243" customFormat="1">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row>
    <row r="39" spans="2:34" s="243" customFormat="1">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row>
    <row r="40" spans="2:34" s="243" customFormat="1">
      <c r="B40" s="244"/>
      <c r="C40" s="244"/>
      <c r="D40" s="244"/>
      <c r="E40" s="244"/>
      <c r="F40" s="244"/>
      <c r="G40" s="244"/>
      <c r="H40" s="244"/>
      <c r="I40" s="244"/>
      <c r="J40" s="244"/>
      <c r="K40" s="244"/>
      <c r="L40" s="244"/>
      <c r="M40" s="244"/>
      <c r="N40" s="244"/>
      <c r="O40" s="244"/>
      <c r="P40" s="244"/>
      <c r="Q40" s="244"/>
      <c r="R40" s="244"/>
      <c r="S40" s="244"/>
      <c r="T40" s="244"/>
      <c r="U40" s="244"/>
      <c r="V40" s="244"/>
      <c r="W40" s="244"/>
      <c r="Y40" s="244"/>
      <c r="Z40" s="244"/>
      <c r="AA40" s="244"/>
      <c r="AB40" s="244"/>
      <c r="AC40" s="244"/>
      <c r="AD40" s="244"/>
      <c r="AE40" s="244"/>
      <c r="AF40" s="244"/>
      <c r="AG40" s="244"/>
      <c r="AH40" s="244"/>
    </row>
    <row r="41" spans="2:34" s="243" customFormat="1">
      <c r="B41" s="244"/>
      <c r="C41" s="244"/>
      <c r="D41" s="244"/>
      <c r="E41" s="244"/>
      <c r="F41" s="244"/>
      <c r="G41" s="244"/>
      <c r="H41" s="244"/>
      <c r="I41" s="244"/>
      <c r="J41" s="244"/>
      <c r="K41" s="244"/>
      <c r="L41" s="244"/>
      <c r="M41" s="244"/>
      <c r="N41" s="244"/>
      <c r="O41" s="244"/>
      <c r="P41" s="244"/>
      <c r="Q41" s="244"/>
      <c r="S41" s="244"/>
      <c r="T41" s="244"/>
      <c r="U41" s="244"/>
      <c r="V41" s="244"/>
      <c r="W41" s="244"/>
      <c r="X41" s="244"/>
      <c r="Y41" s="244"/>
      <c r="Z41" s="244"/>
      <c r="AA41" s="244"/>
      <c r="AB41" s="244"/>
      <c r="AC41" s="244"/>
      <c r="AD41" s="244"/>
      <c r="AE41" s="244"/>
      <c r="AF41" s="244"/>
      <c r="AG41" s="244"/>
      <c r="AH41" s="244"/>
    </row>
    <row r="42" spans="2:34" s="243" customFormat="1">
      <c r="B42" s="244"/>
      <c r="C42" s="244"/>
      <c r="D42" s="244"/>
      <c r="E42" s="244"/>
      <c r="F42" s="244"/>
      <c r="G42" s="244"/>
      <c r="H42" s="244"/>
      <c r="I42" s="244"/>
      <c r="J42" s="244"/>
      <c r="K42" s="244"/>
      <c r="L42" s="244"/>
      <c r="M42" s="244"/>
      <c r="N42" s="244"/>
      <c r="O42" s="244"/>
      <c r="P42" s="244"/>
      <c r="Q42" s="244"/>
      <c r="R42" s="244"/>
      <c r="S42" s="244"/>
      <c r="T42" s="244"/>
      <c r="U42" s="244"/>
      <c r="V42" s="244"/>
      <c r="X42" s="244"/>
      <c r="Y42" s="244"/>
      <c r="Z42" s="244"/>
      <c r="AA42" s="244"/>
      <c r="AB42" s="244"/>
      <c r="AC42" s="244"/>
      <c r="AD42" s="244"/>
      <c r="AE42" s="244"/>
      <c r="AF42" s="244"/>
      <c r="AG42" s="244"/>
      <c r="AH42" s="244"/>
    </row>
    <row r="43" spans="2:34" s="243" customFormat="1">
      <c r="B43" s="244"/>
      <c r="C43" s="244"/>
      <c r="D43" s="244"/>
      <c r="E43" s="244"/>
      <c r="F43" s="244"/>
      <c r="G43" s="244"/>
      <c r="H43" s="244"/>
      <c r="I43" s="244"/>
      <c r="J43" s="244"/>
      <c r="K43" s="244"/>
      <c r="L43" s="244"/>
      <c r="M43" s="244"/>
      <c r="N43" s="244"/>
      <c r="O43" s="244"/>
      <c r="P43" s="244"/>
      <c r="Q43" s="244"/>
      <c r="R43" s="244"/>
      <c r="S43" s="244"/>
      <c r="T43" s="244"/>
      <c r="U43" s="244"/>
      <c r="V43" s="244"/>
      <c r="W43" s="244"/>
      <c r="X43" s="244"/>
    </row>
    <row r="44" spans="2:34" s="243" customFormat="1">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row>
    <row r="45" spans="2:34" s="243" customFormat="1">
      <c r="B45" s="244"/>
      <c r="C45" s="244"/>
      <c r="D45" s="244"/>
      <c r="E45" s="244"/>
      <c r="F45" s="244"/>
      <c r="G45" s="244"/>
      <c r="H45" s="244"/>
      <c r="I45" s="244"/>
      <c r="J45" s="244"/>
      <c r="K45" s="244"/>
      <c r="L45" s="244"/>
      <c r="M45" s="244"/>
      <c r="N45" s="244"/>
      <c r="O45" s="244"/>
      <c r="P45" s="244"/>
      <c r="Q45" s="244"/>
      <c r="R45" s="244"/>
      <c r="S45" s="244"/>
      <c r="T45" s="244"/>
      <c r="U45" s="244"/>
      <c r="V45" s="244"/>
      <c r="W45" s="244"/>
      <c r="Y45" s="244"/>
      <c r="Z45" s="244"/>
      <c r="AA45" s="244"/>
      <c r="AB45" s="244"/>
      <c r="AC45" s="244"/>
      <c r="AD45" s="244"/>
      <c r="AE45" s="244"/>
      <c r="AF45" s="244"/>
      <c r="AG45" s="244"/>
      <c r="AH45" s="244"/>
    </row>
    <row r="46" spans="2:34" s="243" customFormat="1">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row>
    <row r="47" spans="2:34" s="243" customFormat="1">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row>
    <row r="48" spans="2:34" s="243" customFormat="1">
      <c r="B48" s="244"/>
      <c r="C48" s="244"/>
      <c r="D48" s="244"/>
      <c r="E48" s="244"/>
      <c r="F48" s="244"/>
      <c r="G48" s="244"/>
      <c r="H48" s="244"/>
      <c r="I48" s="244"/>
      <c r="J48" s="244"/>
      <c r="K48" s="244"/>
      <c r="L48" s="244"/>
      <c r="M48" s="244"/>
      <c r="N48" s="244"/>
      <c r="O48" s="244"/>
      <c r="P48" s="244"/>
      <c r="Q48" s="244"/>
      <c r="R48" s="244"/>
      <c r="S48" s="244"/>
      <c r="T48" s="244"/>
      <c r="U48" s="244"/>
      <c r="V48" s="244"/>
      <c r="X48" s="244"/>
    </row>
    <row r="49" spans="28:34" s="243" customFormat="1">
      <c r="AB49" s="244"/>
      <c r="AC49" s="244"/>
      <c r="AD49" s="244"/>
      <c r="AE49" s="244"/>
      <c r="AF49" s="244"/>
      <c r="AG49" s="244"/>
      <c r="AH49" s="244"/>
    </row>
    <row r="50" spans="28:34" s="243" customFormat="1">
      <c r="AB50" s="244"/>
      <c r="AC50" s="244"/>
      <c r="AD50" s="244"/>
    </row>
    <row r="51" spans="28:34" s="243" customFormat="1">
      <c r="AB51" s="244"/>
    </row>
    <row r="52" spans="28:34" s="243" customFormat="1">
      <c r="AB52" s="244"/>
      <c r="AC52" s="244"/>
      <c r="AD52" s="244"/>
      <c r="AE52" s="244"/>
      <c r="AF52" s="244"/>
      <c r="AG52" s="244"/>
      <c r="AH52" s="244"/>
    </row>
    <row r="53" spans="28:34" s="243" customFormat="1">
      <c r="AB53" s="244"/>
      <c r="AC53" s="244"/>
      <c r="AD53" s="244"/>
      <c r="AE53" s="244"/>
    </row>
    <row r="54" spans="28:34" s="243" customFormat="1">
      <c r="AB54" s="244"/>
      <c r="AC54" s="244"/>
      <c r="AD54" s="244"/>
      <c r="AE54" s="244"/>
      <c r="AF54" s="244"/>
      <c r="AG54" s="244"/>
    </row>
    <row r="55" spans="28:34" s="243" customFormat="1">
      <c r="AB55" s="244"/>
      <c r="AC55" s="244"/>
      <c r="AD55" s="244"/>
      <c r="AE55" s="244"/>
      <c r="AF55" s="244"/>
      <c r="AG55" s="244"/>
      <c r="AH55" s="244"/>
    </row>
    <row r="56" spans="28:34" s="243" customFormat="1"/>
    <row r="57" spans="28:34" s="243" customFormat="1">
      <c r="AB57" s="244"/>
      <c r="AC57" s="244"/>
      <c r="AD57" s="244"/>
      <c r="AE57" s="244"/>
      <c r="AF57" s="244"/>
      <c r="AG57" s="244"/>
    </row>
    <row r="58" spans="28:34" s="243" customFormat="1">
      <c r="AB58" s="244"/>
      <c r="AC58" s="244"/>
      <c r="AD58" s="244"/>
      <c r="AE58" s="244"/>
      <c r="AF58" s="244"/>
      <c r="AG58" s="244"/>
    </row>
    <row r="59" spans="28:34" s="243" customFormat="1">
      <c r="AB59" s="244"/>
      <c r="AC59" s="244"/>
      <c r="AD59" s="244"/>
      <c r="AE59" s="244"/>
      <c r="AF59" s="244"/>
      <c r="AG59" s="244"/>
      <c r="AH59" s="244"/>
    </row>
    <row r="60" spans="28:34" s="243" customFormat="1">
      <c r="AB60" s="244"/>
      <c r="AC60" s="244"/>
      <c r="AD60" s="244"/>
      <c r="AE60" s="244"/>
      <c r="AF60" s="244"/>
      <c r="AG60" s="244"/>
      <c r="AH60" s="244"/>
    </row>
    <row r="61" spans="28:34" s="243" customFormat="1">
      <c r="AB61" s="244"/>
      <c r="AC61" s="244"/>
      <c r="AD61" s="244"/>
      <c r="AE61" s="244"/>
      <c r="AF61" s="244"/>
      <c r="AG61" s="244"/>
      <c r="AH61" s="244"/>
    </row>
    <row r="62" spans="28:34" s="243" customFormat="1">
      <c r="AB62" s="244"/>
      <c r="AC62" s="244"/>
      <c r="AD62" s="244"/>
      <c r="AE62" s="244"/>
      <c r="AF62" s="244"/>
      <c r="AG62" s="244"/>
      <c r="AH62" s="244"/>
    </row>
    <row r="63" spans="28:34" s="243" customFormat="1">
      <c r="AB63" s="244"/>
      <c r="AC63" s="244"/>
      <c r="AD63" s="244"/>
      <c r="AE63" s="244"/>
      <c r="AF63" s="244"/>
      <c r="AG63" s="244"/>
    </row>
    <row r="64" spans="28:34" s="243" customFormat="1">
      <c r="AB64" s="244"/>
      <c r="AC64" s="244"/>
      <c r="AD64" s="244"/>
      <c r="AE64" s="244"/>
      <c r="AF64" s="244"/>
    </row>
    <row r="65" spans="28:34" s="243" customFormat="1">
      <c r="AB65" s="244"/>
      <c r="AC65" s="244"/>
      <c r="AD65" s="244"/>
      <c r="AE65" s="244"/>
      <c r="AF65" s="244"/>
      <c r="AG65" s="244"/>
      <c r="AH65" s="244"/>
    </row>
    <row r="66" spans="28:34" s="243" customFormat="1">
      <c r="AB66" s="244"/>
      <c r="AC66" s="244"/>
      <c r="AD66" s="244"/>
      <c r="AE66" s="244"/>
      <c r="AF66" s="244"/>
      <c r="AG66" s="244"/>
      <c r="AH66" s="244"/>
    </row>
    <row r="67" spans="28:34" s="243" customFormat="1">
      <c r="AB67" s="244"/>
      <c r="AC67" s="244"/>
      <c r="AD67" s="244"/>
      <c r="AE67" s="244"/>
      <c r="AF67" s="244"/>
      <c r="AG67" s="244"/>
      <c r="AH67" s="244"/>
    </row>
    <row r="68" spans="28:34" s="243" customFormat="1"/>
    <row r="69" spans="28:34" s="243" customFormat="1">
      <c r="AB69" s="244"/>
      <c r="AC69" s="244"/>
      <c r="AD69" s="244"/>
      <c r="AE69" s="244"/>
    </row>
    <row r="70" spans="28:34" s="243" customFormat="1">
      <c r="AB70" s="244"/>
      <c r="AC70" s="244"/>
      <c r="AD70" s="244"/>
      <c r="AE70" s="244"/>
      <c r="AF70" s="244"/>
      <c r="AG70" s="244"/>
      <c r="AH70" s="244"/>
    </row>
    <row r="71" spans="28:34" s="243" customFormat="1">
      <c r="AB71" s="244"/>
      <c r="AC71" s="244"/>
      <c r="AD71" s="244"/>
      <c r="AE71" s="244"/>
      <c r="AF71" s="244"/>
      <c r="AG71" s="244"/>
      <c r="AH71" s="244"/>
    </row>
    <row r="72" spans="28:34" s="243" customFormat="1">
      <c r="AB72" s="244"/>
      <c r="AC72" s="244"/>
      <c r="AD72" s="244"/>
      <c r="AE72" s="244"/>
      <c r="AF72" s="244"/>
      <c r="AG72" s="244"/>
      <c r="AH72" s="244"/>
    </row>
    <row r="73" spans="28:34" s="243" customFormat="1">
      <c r="AB73" s="244"/>
      <c r="AC73" s="244"/>
      <c r="AD73" s="244"/>
      <c r="AE73" s="244"/>
      <c r="AF73" s="244"/>
      <c r="AG73" s="244"/>
      <c r="AH73" s="244"/>
    </row>
    <row r="74" spans="28:34" s="243" customFormat="1">
      <c r="AB74" s="244"/>
      <c r="AC74" s="244"/>
      <c r="AD74" s="244"/>
      <c r="AE74" s="244"/>
      <c r="AF74" s="244"/>
      <c r="AG74" s="244"/>
      <c r="AH74" s="244"/>
    </row>
    <row r="75" spans="28:34" s="243" customFormat="1">
      <c r="AB75" s="244"/>
      <c r="AC75" s="244"/>
      <c r="AD75" s="244"/>
      <c r="AE75" s="244"/>
      <c r="AF75" s="244"/>
      <c r="AG75" s="244"/>
    </row>
    <row r="76" spans="28:34" s="243" customFormat="1">
      <c r="AB76" s="244"/>
      <c r="AC76" s="244"/>
      <c r="AD76" s="244"/>
      <c r="AE76" s="244"/>
    </row>
    <row r="77" spans="28:34" s="243" customFormat="1">
      <c r="AB77" s="244"/>
      <c r="AC77" s="244"/>
      <c r="AD77" s="244"/>
      <c r="AE77" s="244"/>
      <c r="AF77" s="244"/>
    </row>
    <row r="78" spans="28:34" s="243" customFormat="1">
      <c r="AB78" s="244"/>
      <c r="AC78" s="244"/>
      <c r="AD78" s="244"/>
      <c r="AE78" s="244"/>
      <c r="AF78" s="244"/>
      <c r="AG78" s="244"/>
      <c r="AH78" s="244"/>
    </row>
    <row r="79" spans="28:34" s="243" customFormat="1">
      <c r="AB79" s="244"/>
      <c r="AC79" s="244"/>
      <c r="AD79" s="244"/>
      <c r="AE79" s="244"/>
      <c r="AF79" s="244"/>
      <c r="AG79" s="244"/>
      <c r="AH79" s="244"/>
    </row>
    <row r="80" spans="28:34" s="243" customFormat="1">
      <c r="AB80" s="244"/>
      <c r="AC80" s="244"/>
      <c r="AD80" s="244"/>
      <c r="AE80" s="244"/>
      <c r="AF80" s="244"/>
      <c r="AG80" s="244"/>
      <c r="AH80" s="244"/>
    </row>
    <row r="81" spans="25:34" s="243" customFormat="1">
      <c r="Y81" s="244"/>
      <c r="Z81" s="244"/>
      <c r="AA81" s="244"/>
      <c r="AB81" s="244"/>
      <c r="AC81" s="244"/>
      <c r="AD81" s="244"/>
      <c r="AE81" s="244"/>
      <c r="AF81" s="244"/>
      <c r="AG81" s="244"/>
      <c r="AH81" s="244"/>
    </row>
    <row r="82" spans="25:34" s="243" customFormat="1">
      <c r="Z82" s="244"/>
      <c r="AA82" s="244"/>
      <c r="AB82" s="244"/>
      <c r="AC82" s="244"/>
      <c r="AD82" s="244"/>
      <c r="AE82" s="244"/>
      <c r="AF82" s="244"/>
      <c r="AG82" s="244"/>
      <c r="AH82" s="244"/>
    </row>
    <row r="83" spans="25:34" s="243" customFormat="1"/>
    <row r="84" spans="25:34" s="243" customFormat="1">
      <c r="Y84" s="244"/>
      <c r="Z84" s="244"/>
      <c r="AA84" s="244"/>
      <c r="AB84" s="244"/>
      <c r="AC84" s="244"/>
      <c r="AD84" s="244"/>
      <c r="AE84" s="244"/>
      <c r="AF84" s="244"/>
      <c r="AG84" s="244"/>
      <c r="AH84" s="244"/>
    </row>
    <row r="85" spans="25:34" s="243" customFormat="1">
      <c r="Y85" s="244"/>
      <c r="Z85" s="244"/>
      <c r="AA85" s="244"/>
      <c r="AB85" s="244"/>
      <c r="AC85" s="244"/>
      <c r="AD85" s="244"/>
      <c r="AE85" s="244"/>
      <c r="AF85" s="244"/>
      <c r="AG85" s="244"/>
      <c r="AH85" s="244"/>
    </row>
    <row r="86" spans="25:34" s="243" customFormat="1">
      <c r="Y86" s="244"/>
      <c r="Z86" s="244"/>
      <c r="AA86" s="244"/>
      <c r="AB86" s="244"/>
      <c r="AC86" s="244"/>
      <c r="AD86" s="244"/>
      <c r="AE86" s="244"/>
      <c r="AF86" s="244"/>
      <c r="AG86" s="244"/>
      <c r="AH86" s="244"/>
    </row>
    <row r="87" spans="25:34" s="243" customFormat="1">
      <c r="Y87" s="244"/>
      <c r="Z87" s="244"/>
      <c r="AA87" s="244"/>
      <c r="AB87" s="244"/>
      <c r="AC87" s="244"/>
      <c r="AD87" s="244"/>
      <c r="AE87" s="244"/>
      <c r="AF87" s="244"/>
      <c r="AG87" s="244"/>
      <c r="AH87" s="244"/>
    </row>
    <row r="88" spans="25:34" s="243" customFormat="1">
      <c r="Y88" s="244"/>
      <c r="Z88" s="244"/>
      <c r="AA88" s="244"/>
      <c r="AB88" s="244"/>
      <c r="AC88" s="244"/>
      <c r="AD88" s="244"/>
      <c r="AE88" s="244"/>
      <c r="AF88" s="244"/>
      <c r="AG88" s="244"/>
    </row>
    <row r="89" spans="25:34" s="243" customFormat="1">
      <c r="Y89" s="244"/>
      <c r="Z89" s="244"/>
      <c r="AA89" s="244"/>
      <c r="AB89" s="244"/>
      <c r="AC89" s="244"/>
      <c r="AD89" s="244"/>
      <c r="AE89" s="244"/>
      <c r="AF89" s="244"/>
      <c r="AG89" s="244"/>
      <c r="AH89" s="244"/>
    </row>
    <row r="90" spans="25:34" s="243" customFormat="1">
      <c r="Y90" s="244"/>
      <c r="Z90" s="244"/>
      <c r="AA90" s="244"/>
      <c r="AB90" s="244"/>
      <c r="AC90" s="244"/>
      <c r="AD90" s="244"/>
      <c r="AE90" s="244"/>
      <c r="AF90" s="244"/>
      <c r="AG90" s="244"/>
      <c r="AH90" s="244"/>
    </row>
    <row r="91" spans="25:34" s="243" customFormat="1">
      <c r="Y91" s="244"/>
      <c r="Z91" s="244"/>
      <c r="AA91" s="244"/>
      <c r="AB91" s="244"/>
      <c r="AC91" s="244"/>
      <c r="AD91" s="244"/>
      <c r="AE91" s="244"/>
      <c r="AF91" s="244"/>
      <c r="AG91" s="244"/>
      <c r="AH91" s="244"/>
    </row>
    <row r="92" spans="25:34" s="243" customFormat="1" ht="13.5" customHeight="1">
      <c r="Y92" s="244"/>
      <c r="Z92" s="244"/>
      <c r="AA92" s="244"/>
      <c r="AB92" s="244"/>
      <c r="AC92" s="244"/>
      <c r="AD92" s="244"/>
      <c r="AE92" s="244"/>
      <c r="AF92" s="244"/>
      <c r="AG92" s="244"/>
      <c r="AH92" s="244"/>
    </row>
    <row r="93" spans="25:34" s="243" customFormat="1" ht="13.5" customHeight="1">
      <c r="Y93" s="244"/>
      <c r="Z93" s="244"/>
      <c r="AA93" s="244"/>
      <c r="AB93" s="244"/>
      <c r="AC93" s="244"/>
      <c r="AD93" s="244"/>
      <c r="AE93" s="244"/>
      <c r="AF93" s="244"/>
      <c r="AG93" s="244"/>
      <c r="AH93" s="244"/>
    </row>
    <row r="94" spans="25:34" s="243" customFormat="1" ht="13.5" customHeight="1">
      <c r="Y94" s="244"/>
      <c r="Z94" s="244"/>
      <c r="AA94" s="244"/>
      <c r="AB94" s="244"/>
      <c r="AC94" s="244"/>
      <c r="AD94" s="244"/>
      <c r="AE94" s="244"/>
    </row>
    <row r="95" spans="25:34" s="243" customFormat="1" ht="13.5" customHeight="1">
      <c r="Y95" s="244"/>
      <c r="Z95" s="244"/>
      <c r="AA95" s="244"/>
      <c r="AB95" s="244"/>
      <c r="AC95" s="244"/>
      <c r="AD95" s="244"/>
      <c r="AE95" s="244"/>
      <c r="AF95" s="244"/>
      <c r="AG95" s="244"/>
    </row>
    <row r="96" spans="25:34" s="243" customFormat="1" ht="13.5" customHeight="1">
      <c r="Y96" s="244"/>
      <c r="Z96" s="244"/>
      <c r="AA96" s="244"/>
      <c r="AB96" s="244"/>
      <c r="AC96" s="244"/>
      <c r="AD96" s="244"/>
      <c r="AE96" s="244"/>
      <c r="AF96" s="244"/>
      <c r="AG96" s="244"/>
      <c r="AH96" s="244"/>
    </row>
    <row r="97" spans="33:34" s="243" customFormat="1" ht="13.5" customHeight="1">
      <c r="AG97" s="244"/>
      <c r="AH97" s="244"/>
    </row>
    <row r="98" spans="33:34" s="243" customFormat="1" ht="13.5" customHeight="1">
      <c r="AG98" s="244"/>
      <c r="AH98" s="244"/>
    </row>
    <row r="99" spans="33:34" s="243" customFormat="1" ht="13.5" customHeight="1">
      <c r="AG99" s="244"/>
      <c r="AH99" s="244"/>
    </row>
    <row r="100" spans="33:34" s="243" customFormat="1" ht="13.5" customHeight="1">
      <c r="AG100" s="244"/>
      <c r="AH100" s="244"/>
    </row>
    <row r="101" spans="33:34" s="243" customFormat="1" ht="13.5" customHeight="1">
      <c r="AG101" s="244"/>
    </row>
    <row r="102" spans="33:34" s="243" customFormat="1" ht="13.5" customHeight="1">
      <c r="AG102" s="244"/>
      <c r="AH102" s="244"/>
    </row>
    <row r="103" spans="33:34" s="243" customFormat="1" ht="13.5" customHeight="1">
      <c r="AG103" s="244"/>
      <c r="AH103" s="244"/>
    </row>
    <row r="104" spans="33:34" s="243" customFormat="1" ht="13.5" customHeight="1"/>
    <row r="105" spans="33:34" s="243" customFormat="1" ht="13.5" customHeight="1">
      <c r="AG105" s="244"/>
      <c r="AH105" s="244"/>
    </row>
    <row r="106" spans="33:34" s="243" customFormat="1" ht="13.5" customHeight="1">
      <c r="AG106" s="244"/>
      <c r="AH106" s="244"/>
    </row>
    <row r="107" spans="33:34" s="243" customFormat="1" ht="13.5" customHeight="1">
      <c r="AG107" s="244"/>
      <c r="AH107" s="244"/>
    </row>
    <row r="108" spans="33:34" s="243" customFormat="1" ht="13.5" customHeight="1">
      <c r="AG108" s="244"/>
      <c r="AH108" s="244"/>
    </row>
    <row r="109" spans="33:34" s="243" customFormat="1" ht="13.5" customHeight="1">
      <c r="AG109" s="244"/>
      <c r="AH109" s="244"/>
    </row>
    <row r="110" spans="33:34" s="243" customFormat="1" ht="13.5" customHeight="1">
      <c r="AG110" s="244"/>
      <c r="AH110" s="244"/>
    </row>
    <row r="111" spans="33:34" s="243" customFormat="1" ht="13.5" customHeight="1">
      <c r="AG111" s="244"/>
      <c r="AH111" s="244"/>
    </row>
    <row r="112" spans="33:34" s="243" customFormat="1" ht="13.5" customHeight="1">
      <c r="AG112" s="244"/>
      <c r="AH112" s="244"/>
    </row>
    <row r="113" spans="34:34" s="243" customFormat="1" ht="13.5" customHeight="1">
      <c r="AH113" s="244"/>
    </row>
    <row r="114" spans="34:34" s="243" customFormat="1" ht="13.5" customHeight="1">
      <c r="AH114" s="244"/>
    </row>
    <row r="115" spans="34:34" s="243" customFormat="1" ht="13.5" customHeight="1">
      <c r="AH115" s="244"/>
    </row>
    <row r="116" spans="34:34" s="243" customFormat="1" ht="13.5" customHeight="1"/>
    <row r="117" spans="34:34" s="243" customFormat="1" ht="13.5" customHeight="1">
      <c r="AH117" s="244"/>
    </row>
    <row r="118" spans="34:34" s="243" customFormat="1" ht="13.5" customHeight="1">
      <c r="AH118" s="244"/>
    </row>
    <row r="119" spans="34:34" s="243" customFormat="1" ht="13.5" customHeight="1">
      <c r="AH119" s="244"/>
    </row>
    <row r="120" spans="34:34" s="243" customFormat="1" ht="13.5" customHeight="1"/>
    <row r="121" spans="34:34" s="243" customFormat="1" ht="13.5" customHeight="1"/>
    <row r="122" spans="34:34" s="243" customFormat="1" ht="13.5" customHeight="1">
      <c r="AH122" s="244"/>
    </row>
    <row r="123" spans="34:34" s="243" customFormat="1" ht="13.5" customHeight="1">
      <c r="AH123" s="244"/>
    </row>
    <row r="124" spans="34:34" s="243" customFormat="1" ht="13.5" customHeight="1">
      <c r="AH124" s="244"/>
    </row>
    <row r="125" spans="34:34" s="243" customFormat="1" ht="13.5" customHeight="1">
      <c r="AH125" s="244"/>
    </row>
    <row r="126" spans="34:34" s="243" customFormat="1" ht="13.5" hidden="1" customHeight="1">
      <c r="AH126" s="244"/>
    </row>
    <row r="127" spans="34:34" s="243" customFormat="1" ht="13.5" hidden="1" customHeight="1">
      <c r="AH127" s="244"/>
    </row>
    <row r="128" spans="34:34" s="243" customFormat="1" ht="13.5" hidden="1" customHeight="1">
      <c r="AH128" s="244"/>
    </row>
    <row r="129" s="243" customFormat="1" ht="13.5" hidden="1" customHeight="1"/>
    <row r="130" s="243" customFormat="1" ht="13.5" hidden="1" customHeight="1"/>
    <row r="131" s="243" customFormat="1" ht="13.5" hidden="1" customHeight="1"/>
    <row r="132" s="243" customFormat="1" ht="13.5" hidden="1" customHeight="1"/>
    <row r="133" s="243" customFormat="1" ht="13.5" hidden="1" customHeight="1"/>
    <row r="134" s="243" customFormat="1" ht="13.5" hidden="1" customHeight="1"/>
    <row r="135" s="243" customFormat="1"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topLeftCell="Q97"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s="243" customFormat="1" ht="13.5" customHeight="1"/>
    <row r="2" spans="2:34" s="243" customFormat="1">
      <c r="B2" s="244"/>
      <c r="C2" s="244"/>
      <c r="D2" s="244"/>
      <c r="E2" s="244"/>
      <c r="F2" s="244"/>
      <c r="G2" s="244"/>
      <c r="H2" s="244"/>
      <c r="I2" s="244"/>
      <c r="J2" s="244"/>
      <c r="K2" s="244"/>
      <c r="L2" s="244"/>
      <c r="M2" s="244"/>
      <c r="N2" s="244"/>
      <c r="O2" s="244"/>
      <c r="P2" s="244"/>
      <c r="Q2" s="244"/>
      <c r="R2" s="244"/>
      <c r="T2" s="244"/>
      <c r="U2" s="244"/>
      <c r="V2" s="244"/>
      <c r="W2" s="244"/>
      <c r="X2" s="244"/>
      <c r="Y2" s="244"/>
      <c r="Z2" s="244"/>
      <c r="AA2" s="244"/>
      <c r="AB2" s="244"/>
      <c r="AC2" s="244"/>
      <c r="AD2" s="244"/>
      <c r="AE2" s="244"/>
      <c r="AF2" s="244"/>
      <c r="AG2" s="244"/>
    </row>
    <row r="3" spans="2:34" s="243" customFormat="1">
      <c r="B3" s="244"/>
      <c r="T3" s="244"/>
    </row>
    <row r="4" spans="2:34" s="243" customFormat="1">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row>
    <row r="5" spans="2:34" s="243" customFormat="1">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row>
    <row r="6" spans="2:34" s="243" customFormat="1">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row>
    <row r="7" spans="2:34" s="243" customFormat="1">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row>
    <row r="8" spans="2:34" s="243" customFormat="1">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row>
    <row r="9" spans="2:34" s="243" customFormat="1">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row>
    <row r="10" spans="2:34" s="243" customFormat="1">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row>
    <row r="11" spans="2:34" s="243" customFormat="1">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row>
    <row r="12" spans="2:34" s="243" customFormat="1">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row>
    <row r="13" spans="2:34" s="243" customFormat="1">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row>
    <row r="14" spans="2:34" s="243" customFormat="1">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row>
    <row r="15" spans="2:34" s="243" customFormat="1">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row>
    <row r="16" spans="2:34" s="243" customFormat="1">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row>
    <row r="17" spans="12:34" s="243" customFormat="1">
      <c r="L17" s="244"/>
      <c r="M17" s="244"/>
      <c r="N17" s="244"/>
      <c r="O17" s="244"/>
      <c r="P17" s="244"/>
      <c r="Q17" s="244"/>
      <c r="R17" s="244"/>
      <c r="S17" s="244"/>
      <c r="T17" s="244"/>
      <c r="U17" s="244"/>
      <c r="V17" s="244"/>
      <c r="W17" s="244"/>
      <c r="X17" s="244"/>
      <c r="Y17" s="244"/>
      <c r="Z17" s="244"/>
      <c r="AA17" s="244"/>
      <c r="AB17" s="244"/>
      <c r="AC17" s="244"/>
      <c r="AD17" s="244"/>
      <c r="AE17" s="244"/>
      <c r="AF17" s="244"/>
      <c r="AG17" s="244"/>
    </row>
    <row r="18" spans="12:34" s="243" customFormat="1">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row>
    <row r="19" spans="12:34" s="243" customFormat="1">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row>
    <row r="20" spans="12:34" s="243" customFormat="1">
      <c r="L20" s="244"/>
      <c r="M20" s="244"/>
      <c r="N20" s="244"/>
      <c r="O20" s="244"/>
      <c r="P20" s="244"/>
      <c r="Q20" s="244"/>
      <c r="R20" s="244"/>
      <c r="S20" s="244"/>
      <c r="T20" s="244"/>
      <c r="U20" s="244"/>
      <c r="V20" s="244"/>
      <c r="W20" s="244"/>
      <c r="X20" s="244"/>
      <c r="Y20" s="244"/>
      <c r="Z20" s="244"/>
      <c r="AA20" s="244"/>
      <c r="AB20" s="244"/>
      <c r="AC20" s="244"/>
      <c r="AD20" s="244"/>
      <c r="AE20" s="244"/>
      <c r="AF20" s="244"/>
      <c r="AG20" s="244"/>
    </row>
    <row r="21" spans="12:34" s="243" customFormat="1">
      <c r="L21" s="244"/>
      <c r="M21" s="244"/>
      <c r="N21" s="244"/>
      <c r="O21" s="244"/>
      <c r="P21" s="244"/>
      <c r="Q21" s="244"/>
      <c r="R21" s="244"/>
      <c r="S21" s="244"/>
      <c r="T21" s="244"/>
      <c r="U21" s="244"/>
      <c r="V21" s="244"/>
      <c r="W21" s="244"/>
      <c r="X21" s="244"/>
      <c r="Y21" s="244"/>
      <c r="Z21" s="244"/>
      <c r="AA21" s="244"/>
      <c r="AB21" s="244"/>
      <c r="AC21" s="244"/>
      <c r="AD21" s="244"/>
      <c r="AE21" s="244"/>
      <c r="AF21" s="244"/>
      <c r="AG21" s="244"/>
    </row>
    <row r="22" spans="12:34" s="243" customFormat="1">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row>
    <row r="23" spans="12:34" s="243" customFormat="1">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row>
    <row r="24" spans="12:34" s="243" customFormat="1">
      <c r="L24" s="244"/>
      <c r="M24" s="244"/>
      <c r="N24" s="244"/>
      <c r="O24" s="244"/>
      <c r="P24" s="244"/>
      <c r="R24" s="244"/>
      <c r="S24" s="244"/>
      <c r="T24" s="244"/>
      <c r="U24" s="244"/>
      <c r="V24" s="244"/>
      <c r="W24" s="244"/>
      <c r="X24" s="244"/>
      <c r="Y24" s="244"/>
      <c r="Z24" s="244"/>
      <c r="AA24" s="244"/>
      <c r="AB24" s="244"/>
      <c r="AC24" s="244"/>
      <c r="AD24" s="244"/>
      <c r="AE24" s="244"/>
      <c r="AF24" s="244"/>
      <c r="AG24" s="244"/>
      <c r="AH24" s="244"/>
    </row>
    <row r="25" spans="12:34" s="243" customFormat="1">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row>
    <row r="26" spans="12:34" s="243" customFormat="1">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row>
    <row r="27" spans="12:34" s="243" customFormat="1">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row>
    <row r="28" spans="12:34" s="243" customFormat="1">
      <c r="L28" s="244"/>
      <c r="M28" s="244"/>
      <c r="N28" s="244"/>
      <c r="P28" s="244"/>
      <c r="Q28" s="244"/>
      <c r="R28" s="244"/>
      <c r="S28" s="244"/>
      <c r="U28" s="244"/>
      <c r="V28" s="244"/>
      <c r="W28" s="244"/>
      <c r="X28" s="244"/>
      <c r="Y28" s="244"/>
      <c r="Z28" s="244"/>
      <c r="AA28" s="244"/>
      <c r="AB28" s="244"/>
      <c r="AC28" s="244"/>
      <c r="AD28" s="244"/>
      <c r="AE28" s="244"/>
      <c r="AF28" s="244"/>
      <c r="AG28" s="244"/>
    </row>
    <row r="29" spans="12:34" s="243" customFormat="1">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row>
    <row r="30" spans="12:34" s="243" customFormat="1">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row>
    <row r="31" spans="12:34" s="243" customFormat="1">
      <c r="L31" s="244"/>
      <c r="M31" s="244"/>
      <c r="N31" s="244"/>
      <c r="O31" s="244"/>
      <c r="P31" s="244"/>
      <c r="R31" s="244"/>
      <c r="S31" s="244"/>
      <c r="T31" s="244"/>
      <c r="U31" s="244"/>
      <c r="V31" s="244"/>
      <c r="W31" s="244"/>
      <c r="X31" s="244"/>
      <c r="Y31" s="244"/>
      <c r="Z31" s="244"/>
      <c r="AA31" s="244"/>
      <c r="AB31" s="244"/>
      <c r="AC31" s="244"/>
      <c r="AD31" s="244"/>
      <c r="AE31" s="244"/>
      <c r="AF31" s="244"/>
      <c r="AG31" s="244"/>
      <c r="AH31" s="244"/>
    </row>
    <row r="32" spans="12:34" s="243" customFormat="1">
      <c r="M32" s="244"/>
      <c r="N32" s="244"/>
      <c r="O32" s="244"/>
      <c r="P32" s="244"/>
      <c r="Q32" s="244"/>
      <c r="R32" s="244"/>
      <c r="S32" s="244"/>
      <c r="T32" s="244"/>
      <c r="U32" s="244"/>
      <c r="V32" s="244"/>
      <c r="W32" s="244"/>
      <c r="X32" s="244"/>
      <c r="Y32" s="244"/>
      <c r="Z32" s="244"/>
      <c r="AA32" s="244"/>
      <c r="AB32" s="244"/>
      <c r="AC32" s="244"/>
      <c r="AD32" s="244"/>
      <c r="AE32" s="244"/>
      <c r="AF32" s="244"/>
      <c r="AG32" s="244"/>
      <c r="AH32" s="244"/>
    </row>
    <row r="33" spans="2:34" s="243" customFormat="1">
      <c r="B33" s="244"/>
      <c r="D33" s="244"/>
      <c r="F33" s="244"/>
      <c r="H33" s="244"/>
      <c r="J33" s="244"/>
      <c r="K33" s="244"/>
      <c r="L33" s="244"/>
      <c r="M33" s="244"/>
      <c r="N33" s="244"/>
      <c r="O33" s="244"/>
      <c r="P33" s="244"/>
      <c r="Q33" s="244"/>
      <c r="R33" s="244"/>
      <c r="S33" s="244"/>
      <c r="T33" s="244"/>
      <c r="U33" s="244"/>
      <c r="V33" s="244"/>
      <c r="W33" s="244"/>
      <c r="Y33" s="244"/>
      <c r="Z33" s="244"/>
      <c r="AA33" s="244"/>
      <c r="AB33" s="244"/>
      <c r="AC33" s="244"/>
      <c r="AD33" s="244"/>
      <c r="AE33" s="244"/>
      <c r="AF33" s="244"/>
      <c r="AG33" s="244"/>
      <c r="AH33" s="244"/>
    </row>
    <row r="34" spans="2:34" s="243" customFormat="1">
      <c r="C34" s="244"/>
      <c r="D34" s="244"/>
      <c r="E34" s="244"/>
      <c r="F34" s="244"/>
      <c r="G34" s="244"/>
      <c r="H34" s="244"/>
      <c r="I34" s="244"/>
      <c r="J34" s="244"/>
      <c r="K34" s="244"/>
      <c r="L34" s="244"/>
      <c r="M34" s="244"/>
      <c r="N34" s="244"/>
      <c r="O34" s="244"/>
      <c r="Q34" s="244"/>
      <c r="S34" s="244"/>
      <c r="U34" s="244"/>
      <c r="V34" s="244"/>
      <c r="W34" s="244"/>
      <c r="X34" s="244"/>
      <c r="Y34" s="244"/>
      <c r="Z34" s="244"/>
      <c r="AA34" s="244"/>
      <c r="AB34" s="244"/>
      <c r="AC34" s="244"/>
      <c r="AD34" s="244"/>
      <c r="AE34" s="244"/>
      <c r="AF34" s="244"/>
      <c r="AG34" s="244"/>
      <c r="AH34" s="244"/>
    </row>
    <row r="35" spans="2:34" s="243" customFormat="1">
      <c r="B35" s="244"/>
      <c r="C35" s="244"/>
      <c r="E35" s="244"/>
      <c r="F35" s="244"/>
      <c r="G35" s="244"/>
      <c r="H35" s="244"/>
      <c r="I35" s="244"/>
      <c r="J35" s="244"/>
      <c r="K35" s="244"/>
      <c r="L35" s="244"/>
      <c r="M35" s="244"/>
      <c r="N35" s="244"/>
      <c r="O35" s="244"/>
      <c r="P35" s="244"/>
      <c r="Q35" s="244"/>
      <c r="R35" s="244"/>
      <c r="S35" s="244"/>
      <c r="T35" s="244"/>
      <c r="U35" s="244"/>
      <c r="V35" s="244"/>
      <c r="X35" s="244"/>
      <c r="Y35" s="244"/>
      <c r="Z35" s="244"/>
      <c r="AA35" s="244"/>
      <c r="AB35" s="244"/>
    </row>
    <row r="36" spans="2:34" s="243" customFormat="1">
      <c r="B36" s="244"/>
      <c r="C36" s="244"/>
      <c r="D36" s="244"/>
      <c r="E36" s="244"/>
      <c r="F36" s="244"/>
      <c r="G36" s="244"/>
      <c r="I36" s="244"/>
      <c r="L36" s="244"/>
      <c r="N36" s="244"/>
      <c r="O36" s="244"/>
      <c r="P36" s="244"/>
      <c r="Q36" s="244"/>
      <c r="R36" s="244"/>
      <c r="S36" s="244"/>
      <c r="T36" s="244"/>
      <c r="U36" s="244"/>
      <c r="V36" s="244"/>
      <c r="W36" s="244"/>
      <c r="X36" s="244"/>
    </row>
    <row r="37" spans="2:34" s="243" customFormat="1">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2:34" s="243" customFormat="1">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row>
    <row r="39" spans="2:34" s="243" customFormat="1">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row>
    <row r="40" spans="2:34" s="243" customFormat="1">
      <c r="B40" s="244"/>
      <c r="C40" s="244"/>
      <c r="D40" s="244"/>
      <c r="E40" s="244"/>
      <c r="F40" s="244"/>
      <c r="G40" s="244"/>
      <c r="H40" s="244"/>
      <c r="I40" s="244"/>
      <c r="J40" s="244"/>
      <c r="K40" s="244"/>
      <c r="L40" s="244"/>
      <c r="M40" s="244"/>
      <c r="N40" s="244"/>
      <c r="O40" s="244"/>
      <c r="P40" s="244"/>
      <c r="Q40" s="244"/>
      <c r="R40" s="244"/>
      <c r="S40" s="244"/>
      <c r="T40" s="244"/>
      <c r="U40" s="244"/>
      <c r="V40" s="244"/>
      <c r="W40" s="244"/>
      <c r="Y40" s="244"/>
      <c r="Z40" s="244"/>
      <c r="AA40" s="244"/>
      <c r="AB40" s="244"/>
      <c r="AC40" s="244"/>
      <c r="AD40" s="244"/>
      <c r="AE40" s="244"/>
      <c r="AF40" s="244"/>
      <c r="AG40" s="244"/>
      <c r="AH40" s="244"/>
    </row>
    <row r="41" spans="2:34" s="243" customFormat="1">
      <c r="B41" s="244"/>
      <c r="C41" s="244"/>
      <c r="D41" s="244"/>
      <c r="E41" s="244"/>
      <c r="F41" s="244"/>
      <c r="G41" s="244"/>
      <c r="H41" s="244"/>
      <c r="I41" s="244"/>
      <c r="J41" s="244"/>
      <c r="K41" s="244"/>
      <c r="L41" s="244"/>
      <c r="M41" s="244"/>
      <c r="N41" s="244"/>
      <c r="O41" s="244"/>
      <c r="P41" s="244"/>
      <c r="Q41" s="244"/>
      <c r="S41" s="244"/>
      <c r="T41" s="244"/>
      <c r="U41" s="244"/>
      <c r="V41" s="244"/>
      <c r="W41" s="244"/>
      <c r="X41" s="244"/>
      <c r="Y41" s="244"/>
      <c r="Z41" s="244"/>
      <c r="AA41" s="244"/>
      <c r="AB41" s="244"/>
      <c r="AC41" s="244"/>
      <c r="AD41" s="244"/>
      <c r="AE41" s="244"/>
      <c r="AF41" s="244"/>
      <c r="AG41" s="244"/>
      <c r="AH41" s="244"/>
    </row>
    <row r="42" spans="2:34" s="243" customFormat="1">
      <c r="B42" s="244"/>
      <c r="C42" s="244"/>
      <c r="D42" s="244"/>
      <c r="E42" s="244"/>
      <c r="F42" s="244"/>
      <c r="G42" s="244"/>
      <c r="H42" s="244"/>
      <c r="I42" s="244"/>
      <c r="J42" s="244"/>
      <c r="K42" s="244"/>
      <c r="L42" s="244"/>
      <c r="M42" s="244"/>
      <c r="N42" s="244"/>
      <c r="O42" s="244"/>
      <c r="P42" s="244"/>
      <c r="Q42" s="244"/>
      <c r="R42" s="244"/>
      <c r="S42" s="244"/>
      <c r="T42" s="244"/>
      <c r="U42" s="244"/>
      <c r="V42" s="244"/>
      <c r="X42" s="244"/>
      <c r="Y42" s="244"/>
      <c r="Z42" s="244"/>
      <c r="AA42" s="244"/>
      <c r="AB42" s="244"/>
      <c r="AC42" s="244"/>
      <c r="AD42" s="244"/>
      <c r="AE42" s="244"/>
      <c r="AF42" s="244"/>
      <c r="AG42" s="244"/>
      <c r="AH42" s="244"/>
    </row>
    <row r="43" spans="2:34" s="243" customFormat="1">
      <c r="B43" s="244"/>
      <c r="C43" s="244"/>
      <c r="D43" s="244"/>
      <c r="E43" s="244"/>
      <c r="F43" s="244"/>
      <c r="G43" s="244"/>
      <c r="H43" s="244"/>
      <c r="I43" s="244"/>
      <c r="J43" s="244"/>
      <c r="K43" s="244"/>
      <c r="L43" s="244"/>
      <c r="M43" s="244"/>
      <c r="N43" s="244"/>
      <c r="O43" s="244"/>
      <c r="P43" s="244"/>
      <c r="Q43" s="244"/>
      <c r="R43" s="244"/>
      <c r="S43" s="244"/>
      <c r="T43" s="244"/>
      <c r="U43" s="244"/>
      <c r="V43" s="244"/>
      <c r="W43" s="244"/>
      <c r="X43" s="244"/>
    </row>
    <row r="44" spans="2:34" s="243" customFormat="1">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row>
    <row r="45" spans="2:34" s="243" customFormat="1">
      <c r="B45" s="244"/>
      <c r="C45" s="244"/>
      <c r="D45" s="244"/>
      <c r="E45" s="244"/>
      <c r="F45" s="244"/>
      <c r="G45" s="244"/>
      <c r="H45" s="244"/>
      <c r="I45" s="244"/>
      <c r="J45" s="244"/>
      <c r="K45" s="244"/>
      <c r="L45" s="244"/>
      <c r="M45" s="244"/>
      <c r="N45" s="244"/>
      <c r="O45" s="244"/>
      <c r="P45" s="244"/>
      <c r="Q45" s="244"/>
      <c r="R45" s="244"/>
      <c r="S45" s="244"/>
      <c r="T45" s="244"/>
      <c r="U45" s="244"/>
      <c r="V45" s="244"/>
      <c r="W45" s="244"/>
      <c r="Y45" s="244"/>
      <c r="Z45" s="244"/>
      <c r="AA45" s="244"/>
      <c r="AB45" s="244"/>
      <c r="AC45" s="244"/>
      <c r="AD45" s="244"/>
      <c r="AE45" s="244"/>
      <c r="AF45" s="244"/>
      <c r="AG45" s="244"/>
      <c r="AH45" s="244"/>
    </row>
    <row r="46" spans="2:34" s="243" customFormat="1">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row>
    <row r="47" spans="2:34" s="243" customFormat="1">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row>
    <row r="48" spans="2:34" s="243" customFormat="1">
      <c r="B48" s="244"/>
      <c r="C48" s="244"/>
      <c r="D48" s="244"/>
      <c r="E48" s="244"/>
      <c r="F48" s="244"/>
      <c r="G48" s="244"/>
      <c r="H48" s="244"/>
      <c r="I48" s="244"/>
      <c r="J48" s="244"/>
      <c r="K48" s="244"/>
      <c r="L48" s="244"/>
      <c r="M48" s="244"/>
      <c r="N48" s="244"/>
      <c r="O48" s="244"/>
      <c r="P48" s="244"/>
      <c r="Q48" s="244"/>
      <c r="R48" s="244"/>
      <c r="S48" s="244"/>
      <c r="T48" s="244"/>
      <c r="U48" s="244"/>
      <c r="V48" s="244"/>
      <c r="X48" s="244"/>
    </row>
    <row r="49" spans="28:34" s="243" customFormat="1">
      <c r="AB49" s="244"/>
      <c r="AC49" s="244"/>
      <c r="AD49" s="244"/>
      <c r="AE49" s="244"/>
      <c r="AF49" s="244"/>
      <c r="AG49" s="244"/>
      <c r="AH49" s="244"/>
    </row>
    <row r="50" spans="28:34" s="243" customFormat="1">
      <c r="AB50" s="244"/>
      <c r="AC50" s="244"/>
      <c r="AD50" s="244"/>
    </row>
    <row r="51" spans="28:34" s="243" customFormat="1">
      <c r="AB51" s="244"/>
    </row>
    <row r="52" spans="28:34" s="243" customFormat="1">
      <c r="AB52" s="244"/>
      <c r="AC52" s="244"/>
      <c r="AD52" s="244"/>
      <c r="AE52" s="244"/>
      <c r="AF52" s="244"/>
      <c r="AG52" s="244"/>
      <c r="AH52" s="244"/>
    </row>
    <row r="53" spans="28:34" s="243" customFormat="1">
      <c r="AB53" s="244"/>
      <c r="AC53" s="244"/>
      <c r="AD53" s="244"/>
      <c r="AE53" s="244"/>
    </row>
    <row r="54" spans="28:34" s="243" customFormat="1">
      <c r="AB54" s="244"/>
      <c r="AC54" s="244"/>
      <c r="AD54" s="244"/>
      <c r="AE54" s="244"/>
      <c r="AF54" s="244"/>
      <c r="AG54" s="244"/>
    </row>
    <row r="55" spans="28:34" s="243" customFormat="1">
      <c r="AB55" s="244"/>
      <c r="AC55" s="244"/>
      <c r="AD55" s="244"/>
      <c r="AE55" s="244"/>
      <c r="AF55" s="244"/>
      <c r="AG55" s="244"/>
      <c r="AH55" s="244"/>
    </row>
    <row r="56" spans="28:34" s="243" customFormat="1"/>
    <row r="57" spans="28:34" s="243" customFormat="1">
      <c r="AB57" s="244"/>
      <c r="AC57" s="244"/>
      <c r="AD57" s="244"/>
      <c r="AE57" s="244"/>
      <c r="AF57" s="244"/>
      <c r="AG57" s="244"/>
    </row>
    <row r="58" spans="28:34" s="243" customFormat="1">
      <c r="AB58" s="244"/>
      <c r="AC58" s="244"/>
      <c r="AD58" s="244"/>
      <c r="AE58" s="244"/>
      <c r="AF58" s="244"/>
      <c r="AG58" s="244"/>
    </row>
    <row r="59" spans="28:34" s="243" customFormat="1">
      <c r="AB59" s="244"/>
      <c r="AC59" s="244"/>
      <c r="AD59" s="244"/>
      <c r="AE59" s="244"/>
      <c r="AF59" s="244"/>
    </row>
    <row r="60" spans="28:34" s="243" customFormat="1">
      <c r="AB60" s="244"/>
      <c r="AC60" s="244"/>
      <c r="AD60" s="244"/>
      <c r="AE60" s="244"/>
      <c r="AF60" s="244"/>
      <c r="AG60" s="244"/>
      <c r="AH60" s="244"/>
    </row>
    <row r="61" spans="28:34" s="243" customFormat="1">
      <c r="AB61" s="244"/>
      <c r="AC61" s="244"/>
      <c r="AD61" s="244"/>
      <c r="AE61" s="244"/>
      <c r="AF61" s="244"/>
      <c r="AG61" s="244"/>
      <c r="AH61" s="244"/>
    </row>
    <row r="62" spans="28:34" s="243" customFormat="1">
      <c r="AB62" s="244"/>
      <c r="AC62" s="244"/>
      <c r="AD62" s="244"/>
      <c r="AE62" s="244"/>
      <c r="AF62" s="244"/>
      <c r="AG62" s="244"/>
      <c r="AH62" s="244"/>
    </row>
    <row r="63" spans="28:34" s="243" customFormat="1">
      <c r="AB63" s="244"/>
      <c r="AC63" s="244"/>
      <c r="AD63" s="244"/>
      <c r="AE63" s="244"/>
      <c r="AF63" s="244"/>
      <c r="AG63" s="244"/>
    </row>
    <row r="64" spans="28:34" s="243" customFormat="1">
      <c r="AB64" s="244"/>
      <c r="AC64" s="244"/>
      <c r="AD64" s="244"/>
      <c r="AE64" s="244"/>
      <c r="AF64" s="244"/>
    </row>
    <row r="65" spans="28:34" s="243" customFormat="1">
      <c r="AB65" s="244"/>
      <c r="AC65" s="244"/>
      <c r="AD65" s="244"/>
      <c r="AE65" s="244"/>
      <c r="AF65" s="244"/>
      <c r="AG65" s="244"/>
      <c r="AH65" s="244"/>
    </row>
    <row r="66" spans="28:34" s="243" customFormat="1">
      <c r="AB66" s="244"/>
      <c r="AC66" s="244"/>
      <c r="AD66" s="244"/>
      <c r="AE66" s="244"/>
      <c r="AF66" s="244"/>
      <c r="AG66" s="244"/>
      <c r="AH66" s="244"/>
    </row>
    <row r="67" spans="28:34" s="243" customFormat="1">
      <c r="AB67" s="244"/>
      <c r="AC67" s="244"/>
      <c r="AD67" s="244"/>
      <c r="AE67" s="244"/>
      <c r="AF67" s="244"/>
      <c r="AG67" s="244"/>
      <c r="AH67" s="244"/>
    </row>
    <row r="68" spans="28:34" s="243" customFormat="1"/>
    <row r="69" spans="28:34" s="243" customFormat="1">
      <c r="AB69" s="244"/>
      <c r="AC69" s="244"/>
      <c r="AD69" s="244"/>
      <c r="AE69" s="244"/>
    </row>
    <row r="70" spans="28:34" s="243" customFormat="1">
      <c r="AB70" s="244"/>
      <c r="AC70" s="244"/>
      <c r="AD70" s="244"/>
      <c r="AE70" s="244"/>
      <c r="AF70" s="244"/>
      <c r="AG70" s="244"/>
      <c r="AH70" s="244"/>
    </row>
    <row r="71" spans="28:34" s="243" customFormat="1">
      <c r="AB71" s="244"/>
      <c r="AC71" s="244"/>
      <c r="AD71" s="244"/>
      <c r="AE71" s="244"/>
      <c r="AF71" s="244"/>
      <c r="AG71" s="244"/>
      <c r="AH71" s="244"/>
    </row>
    <row r="72" spans="28:34" s="243" customFormat="1">
      <c r="AB72" s="244"/>
      <c r="AC72" s="244"/>
      <c r="AD72" s="244"/>
      <c r="AE72" s="244"/>
      <c r="AF72" s="244"/>
      <c r="AG72" s="244"/>
      <c r="AH72" s="244"/>
    </row>
    <row r="73" spans="28:34" s="243" customFormat="1">
      <c r="AB73" s="244"/>
      <c r="AC73" s="244"/>
      <c r="AD73" s="244"/>
      <c r="AE73" s="244"/>
      <c r="AF73" s="244"/>
      <c r="AG73" s="244"/>
      <c r="AH73" s="244"/>
    </row>
    <row r="74" spans="28:34" s="243" customFormat="1">
      <c r="AB74" s="244"/>
      <c r="AC74" s="244"/>
      <c r="AD74" s="244"/>
      <c r="AE74" s="244"/>
      <c r="AF74" s="244"/>
      <c r="AG74" s="244"/>
      <c r="AH74" s="244"/>
    </row>
    <row r="75" spans="28:34" s="243" customFormat="1">
      <c r="AB75" s="244"/>
      <c r="AC75" s="244"/>
      <c r="AD75" s="244"/>
      <c r="AE75" s="244"/>
      <c r="AF75" s="244"/>
      <c r="AG75" s="244"/>
    </row>
    <row r="76" spans="28:34" s="243" customFormat="1">
      <c r="AB76" s="244"/>
      <c r="AC76" s="244"/>
      <c r="AD76" s="244"/>
      <c r="AE76" s="244"/>
    </row>
    <row r="77" spans="28:34" s="243" customFormat="1">
      <c r="AB77" s="244"/>
      <c r="AC77" s="244"/>
      <c r="AD77" s="244"/>
      <c r="AE77" s="244"/>
      <c r="AF77" s="244"/>
    </row>
    <row r="78" spans="28:34" s="243" customFormat="1">
      <c r="AB78" s="244"/>
      <c r="AC78" s="244"/>
      <c r="AD78" s="244"/>
      <c r="AE78" s="244"/>
      <c r="AF78" s="244"/>
      <c r="AG78" s="244"/>
      <c r="AH78" s="244"/>
    </row>
    <row r="79" spans="28:34" s="243" customFormat="1">
      <c r="AB79" s="244"/>
      <c r="AC79" s="244"/>
      <c r="AD79" s="244"/>
      <c r="AE79" s="244"/>
      <c r="AF79" s="244"/>
      <c r="AG79" s="244"/>
      <c r="AH79" s="244"/>
    </row>
    <row r="80" spans="28:34" s="243" customFormat="1">
      <c r="AB80" s="244"/>
      <c r="AC80" s="244"/>
      <c r="AD80" s="244"/>
      <c r="AE80" s="244"/>
      <c r="AF80" s="244"/>
      <c r="AG80" s="244"/>
      <c r="AH80" s="244"/>
    </row>
    <row r="81" spans="25:34" s="243" customFormat="1">
      <c r="Y81" s="244"/>
      <c r="Z81" s="244"/>
      <c r="AA81" s="244"/>
      <c r="AB81" s="244"/>
      <c r="AC81" s="244"/>
      <c r="AD81" s="244"/>
      <c r="AE81" s="244"/>
      <c r="AF81" s="244"/>
      <c r="AG81" s="244"/>
      <c r="AH81" s="244"/>
    </row>
    <row r="82" spans="25:34" s="243" customFormat="1">
      <c r="Z82" s="244"/>
      <c r="AA82" s="244"/>
      <c r="AB82" s="244"/>
      <c r="AC82" s="244"/>
      <c r="AD82" s="244"/>
      <c r="AE82" s="244"/>
      <c r="AF82" s="244"/>
      <c r="AG82" s="244"/>
      <c r="AH82" s="244"/>
    </row>
    <row r="83" spans="25:34" s="243" customFormat="1"/>
    <row r="84" spans="25:34" s="243" customFormat="1">
      <c r="Y84" s="244"/>
      <c r="Z84" s="244"/>
      <c r="AA84" s="244"/>
      <c r="AB84" s="244"/>
      <c r="AC84" s="244"/>
      <c r="AD84" s="244"/>
      <c r="AE84" s="244"/>
      <c r="AF84" s="244"/>
      <c r="AG84" s="244"/>
      <c r="AH84" s="244"/>
    </row>
    <row r="85" spans="25:34" s="243" customFormat="1">
      <c r="Y85" s="244"/>
      <c r="Z85" s="244"/>
      <c r="AA85" s="244"/>
      <c r="AB85" s="244"/>
      <c r="AC85" s="244"/>
      <c r="AD85" s="244"/>
      <c r="AE85" s="244"/>
      <c r="AF85" s="244"/>
      <c r="AG85" s="244"/>
      <c r="AH85" s="244"/>
    </row>
    <row r="86" spans="25:34" s="243" customFormat="1">
      <c r="Y86" s="244"/>
      <c r="Z86" s="244"/>
      <c r="AA86" s="244"/>
      <c r="AB86" s="244"/>
      <c r="AC86" s="244"/>
      <c r="AD86" s="244"/>
      <c r="AE86" s="244"/>
      <c r="AF86" s="244"/>
      <c r="AG86" s="244"/>
      <c r="AH86" s="244"/>
    </row>
    <row r="87" spans="25:34" s="243" customFormat="1">
      <c r="Y87" s="244"/>
      <c r="Z87" s="244"/>
      <c r="AA87" s="244"/>
      <c r="AB87" s="244"/>
      <c r="AC87" s="244"/>
      <c r="AD87" s="244"/>
      <c r="AE87" s="244"/>
      <c r="AF87" s="244"/>
      <c r="AG87" s="244"/>
      <c r="AH87" s="244"/>
    </row>
    <row r="88" spans="25:34" s="243" customFormat="1">
      <c r="Y88" s="244"/>
      <c r="Z88" s="244"/>
      <c r="AA88" s="244"/>
      <c r="AB88" s="244"/>
      <c r="AC88" s="244"/>
      <c r="AD88" s="244"/>
      <c r="AE88" s="244"/>
      <c r="AF88" s="244"/>
      <c r="AG88" s="244"/>
    </row>
    <row r="89" spans="25:34" s="243" customFormat="1">
      <c r="Y89" s="244"/>
      <c r="Z89" s="244"/>
      <c r="AA89" s="244"/>
      <c r="AB89" s="244"/>
      <c r="AC89" s="244"/>
      <c r="AD89" s="244"/>
      <c r="AE89" s="244"/>
      <c r="AF89" s="244"/>
      <c r="AG89" s="244"/>
      <c r="AH89" s="244"/>
    </row>
    <row r="90" spans="25:34" s="243" customFormat="1">
      <c r="Y90" s="244"/>
      <c r="Z90" s="244"/>
      <c r="AA90" s="244"/>
      <c r="AB90" s="244"/>
      <c r="AC90" s="244"/>
      <c r="AD90" s="244"/>
      <c r="AE90" s="244"/>
      <c r="AF90" s="244"/>
      <c r="AG90" s="244"/>
      <c r="AH90" s="244"/>
    </row>
    <row r="91" spans="25:34" s="243" customFormat="1">
      <c r="Y91" s="244"/>
      <c r="Z91" s="244"/>
      <c r="AA91" s="244"/>
      <c r="AB91" s="244"/>
      <c r="AC91" s="244"/>
      <c r="AD91" s="244"/>
      <c r="AE91" s="244"/>
      <c r="AF91" s="244"/>
      <c r="AG91" s="244"/>
      <c r="AH91" s="244"/>
    </row>
    <row r="92" spans="25:34" s="243" customFormat="1" ht="13.5" customHeight="1">
      <c r="Y92" s="244"/>
      <c r="Z92" s="244"/>
      <c r="AA92" s="244"/>
      <c r="AB92" s="244"/>
      <c r="AC92" s="244"/>
      <c r="AD92" s="244"/>
      <c r="AE92" s="244"/>
      <c r="AF92" s="244"/>
      <c r="AG92" s="244"/>
      <c r="AH92" s="244"/>
    </row>
    <row r="93" spans="25:34" s="243" customFormat="1" ht="13.5" customHeight="1">
      <c r="Y93" s="244"/>
      <c r="Z93" s="244"/>
      <c r="AA93" s="244"/>
      <c r="AB93" s="244"/>
      <c r="AC93" s="244"/>
      <c r="AD93" s="244"/>
      <c r="AE93" s="244"/>
      <c r="AF93" s="244"/>
      <c r="AG93" s="244"/>
      <c r="AH93" s="244"/>
    </row>
    <row r="94" spans="25:34" s="243" customFormat="1" ht="13.5" customHeight="1">
      <c r="Y94" s="244"/>
      <c r="Z94" s="244"/>
      <c r="AA94" s="244"/>
      <c r="AB94" s="244"/>
      <c r="AC94" s="244"/>
      <c r="AD94" s="244"/>
      <c r="AE94" s="244"/>
    </row>
    <row r="95" spans="25:34" s="243" customFormat="1" ht="13.5" customHeight="1">
      <c r="Y95" s="244"/>
      <c r="Z95" s="244"/>
      <c r="AA95" s="244"/>
      <c r="AB95" s="244"/>
      <c r="AC95" s="244"/>
      <c r="AD95" s="244"/>
      <c r="AE95" s="244"/>
      <c r="AF95" s="244"/>
      <c r="AG95" s="244"/>
    </row>
    <row r="96" spans="25:34" s="243" customFormat="1" ht="13.5" customHeight="1">
      <c r="Y96" s="244"/>
      <c r="Z96" s="244"/>
      <c r="AA96" s="244"/>
      <c r="AB96" s="244"/>
      <c r="AC96" s="244"/>
      <c r="AD96" s="244"/>
      <c r="AE96" s="244"/>
      <c r="AF96" s="244"/>
      <c r="AG96" s="244"/>
      <c r="AH96" s="244"/>
    </row>
    <row r="97" spans="33:34" s="243" customFormat="1" ht="13.5" customHeight="1">
      <c r="AG97" s="244"/>
      <c r="AH97" s="244"/>
    </row>
    <row r="98" spans="33:34" s="243" customFormat="1" ht="13.5" customHeight="1">
      <c r="AG98" s="244"/>
      <c r="AH98" s="244"/>
    </row>
    <row r="99" spans="33:34" s="243" customFormat="1" ht="13.5" customHeight="1">
      <c r="AG99" s="244"/>
      <c r="AH99" s="244"/>
    </row>
    <row r="100" spans="33:34" s="243" customFormat="1" ht="13.5" customHeight="1">
      <c r="AG100" s="244"/>
      <c r="AH100" s="244"/>
    </row>
    <row r="101" spans="33:34" s="243" customFormat="1" ht="13.5" customHeight="1">
      <c r="AG101" s="244"/>
    </row>
    <row r="102" spans="33:34" s="243" customFormat="1" ht="13.5" customHeight="1">
      <c r="AG102" s="244"/>
      <c r="AH102" s="244"/>
    </row>
    <row r="103" spans="33:34" s="243" customFormat="1" ht="13.5" customHeight="1">
      <c r="AG103" s="244"/>
      <c r="AH103" s="244"/>
    </row>
    <row r="104" spans="33:34" s="243" customFormat="1" ht="13.5" customHeight="1"/>
    <row r="105" spans="33:34" s="243" customFormat="1" ht="13.5" customHeight="1">
      <c r="AG105" s="244"/>
      <c r="AH105" s="244"/>
    </row>
    <row r="106" spans="33:34" s="243" customFormat="1" ht="13.5" customHeight="1">
      <c r="AG106" s="244"/>
      <c r="AH106" s="244"/>
    </row>
    <row r="107" spans="33:34" s="243" customFormat="1" ht="13.5" customHeight="1">
      <c r="AG107" s="244"/>
      <c r="AH107" s="244"/>
    </row>
    <row r="108" spans="33:34" s="243" customFormat="1" ht="13.5" customHeight="1">
      <c r="AG108" s="244"/>
      <c r="AH108" s="244"/>
    </row>
    <row r="109" spans="33:34" s="243" customFormat="1" ht="13.5" customHeight="1">
      <c r="AG109" s="244"/>
      <c r="AH109" s="244"/>
    </row>
    <row r="110" spans="33:34" s="243" customFormat="1" ht="13.5" customHeight="1">
      <c r="AG110" s="244"/>
      <c r="AH110" s="244"/>
    </row>
    <row r="111" spans="33:34" s="243" customFormat="1" ht="13.5" customHeight="1">
      <c r="AG111" s="244"/>
      <c r="AH111" s="244"/>
    </row>
    <row r="112" spans="33:34" s="243" customFormat="1" ht="13.5" customHeight="1">
      <c r="AG112" s="244"/>
      <c r="AH112" s="244"/>
    </row>
    <row r="113" spans="34:34" s="243" customFormat="1" ht="13.5" customHeight="1">
      <c r="AH113" s="244"/>
    </row>
    <row r="114" spans="34:34" s="243" customFormat="1" ht="13.5" customHeight="1">
      <c r="AH114" s="244"/>
    </row>
    <row r="115" spans="34:34" s="243" customFormat="1" ht="13.5" customHeight="1">
      <c r="AH115" s="244"/>
    </row>
    <row r="116" spans="34:34" s="243" customFormat="1" ht="13.5" customHeight="1"/>
    <row r="117" spans="34:34" s="243" customFormat="1" ht="13.5" customHeight="1">
      <c r="AH117" s="244"/>
    </row>
    <row r="118" spans="34:34" s="243" customFormat="1" ht="13.5" customHeight="1">
      <c r="AH118" s="244"/>
    </row>
    <row r="119" spans="34:34" s="243" customFormat="1" ht="13.5" customHeight="1">
      <c r="AH119" s="244"/>
    </row>
    <row r="120" spans="34:34" s="243" customFormat="1" ht="13.5" customHeight="1"/>
    <row r="121" spans="34:34" s="243" customFormat="1" ht="13.5" customHeight="1"/>
    <row r="122" spans="34:34" s="243" customFormat="1" ht="13.5" customHeight="1">
      <c r="AH122" s="244"/>
    </row>
    <row r="123" spans="34:34" s="243" customFormat="1" ht="13.5" customHeight="1">
      <c r="AH123" s="244"/>
    </row>
    <row r="124" spans="34:34" s="243" customFormat="1" ht="13.5" customHeight="1">
      <c r="AH124" s="244"/>
    </row>
    <row r="125" spans="34:34" s="243" customFormat="1" ht="13.5" customHeight="1">
      <c r="AH125" s="244"/>
    </row>
    <row r="126" spans="34:34" s="243" customFormat="1" ht="13.5" hidden="1" customHeight="1">
      <c r="AH126" s="244"/>
    </row>
    <row r="127" spans="34:34" s="243" customFormat="1" ht="13.5" hidden="1" customHeight="1">
      <c r="AH127" s="244"/>
    </row>
    <row r="128" spans="34:34" s="243" customFormat="1" ht="13.5" hidden="1" customHeight="1">
      <c r="AH128" s="244"/>
    </row>
    <row r="129" s="243" customFormat="1" ht="13.5" hidden="1" customHeight="1"/>
    <row r="130" s="243" customFormat="1" ht="13.5" hidden="1" customHeight="1"/>
    <row r="131" s="243" customFormat="1" ht="13.5" hidden="1" customHeight="1"/>
    <row r="132" s="243" customFormat="1" ht="13.5" hidden="1" customHeight="1"/>
    <row r="133" s="243" customFormat="1" ht="13.5" hidden="1" customHeight="1"/>
    <row r="134" s="243" customFormat="1" ht="13.5" hidden="1" customHeight="1"/>
    <row r="135" s="243" customFormat="1"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525</v>
      </c>
      <c r="G2" s="113"/>
      <c r="H2" s="114"/>
    </row>
    <row r="3" spans="1:8">
      <c r="A3" s="110" t="s">
        <v>518</v>
      </c>
      <c r="B3" s="115"/>
      <c r="C3" s="116"/>
      <c r="D3" s="117">
        <v>130589</v>
      </c>
      <c r="E3" s="118"/>
      <c r="F3" s="119">
        <v>228305</v>
      </c>
      <c r="G3" s="120"/>
      <c r="H3" s="121"/>
    </row>
    <row r="4" spans="1:8">
      <c r="A4" s="122"/>
      <c r="B4" s="123"/>
      <c r="C4" s="124"/>
      <c r="D4" s="125">
        <v>58765</v>
      </c>
      <c r="E4" s="126"/>
      <c r="F4" s="127">
        <v>86611</v>
      </c>
      <c r="G4" s="128"/>
      <c r="H4" s="129"/>
    </row>
    <row r="5" spans="1:8">
      <c r="A5" s="110" t="s">
        <v>520</v>
      </c>
      <c r="B5" s="115"/>
      <c r="C5" s="116"/>
      <c r="D5" s="117">
        <v>286110</v>
      </c>
      <c r="E5" s="118"/>
      <c r="F5" s="119">
        <v>316331</v>
      </c>
      <c r="G5" s="120"/>
      <c r="H5" s="121"/>
    </row>
    <row r="6" spans="1:8">
      <c r="A6" s="122"/>
      <c r="B6" s="123"/>
      <c r="C6" s="124"/>
      <c r="D6" s="125">
        <v>33034</v>
      </c>
      <c r="E6" s="126"/>
      <c r="F6" s="127">
        <v>106387</v>
      </c>
      <c r="G6" s="128"/>
      <c r="H6" s="129"/>
    </row>
    <row r="7" spans="1:8">
      <c r="A7" s="110" t="s">
        <v>521</v>
      </c>
      <c r="B7" s="115"/>
      <c r="C7" s="116"/>
      <c r="D7" s="117">
        <v>284040</v>
      </c>
      <c r="E7" s="118"/>
      <c r="F7" s="119">
        <v>333013</v>
      </c>
      <c r="G7" s="120"/>
      <c r="H7" s="121"/>
    </row>
    <row r="8" spans="1:8">
      <c r="A8" s="122"/>
      <c r="B8" s="123"/>
      <c r="C8" s="124"/>
      <c r="D8" s="125">
        <v>88371</v>
      </c>
      <c r="E8" s="126"/>
      <c r="F8" s="127">
        <v>126732</v>
      </c>
      <c r="G8" s="128"/>
      <c r="H8" s="129"/>
    </row>
    <row r="9" spans="1:8">
      <c r="A9" s="110" t="s">
        <v>522</v>
      </c>
      <c r="B9" s="115"/>
      <c r="C9" s="116"/>
      <c r="D9" s="117">
        <v>256887</v>
      </c>
      <c r="E9" s="118"/>
      <c r="F9" s="119">
        <v>280458</v>
      </c>
      <c r="G9" s="120"/>
      <c r="H9" s="121"/>
    </row>
    <row r="10" spans="1:8">
      <c r="A10" s="122"/>
      <c r="B10" s="123"/>
      <c r="C10" s="124"/>
      <c r="D10" s="125">
        <v>29083</v>
      </c>
      <c r="E10" s="126"/>
      <c r="F10" s="127">
        <v>127286</v>
      </c>
      <c r="G10" s="128"/>
      <c r="H10" s="129"/>
    </row>
    <row r="11" spans="1:8">
      <c r="A11" s="110" t="s">
        <v>523</v>
      </c>
      <c r="B11" s="115"/>
      <c r="C11" s="116"/>
      <c r="D11" s="117">
        <v>776966</v>
      </c>
      <c r="E11" s="118"/>
      <c r="F11" s="119">
        <v>291945</v>
      </c>
      <c r="G11" s="120"/>
      <c r="H11" s="121"/>
    </row>
    <row r="12" spans="1:8">
      <c r="A12" s="122"/>
      <c r="B12" s="123"/>
      <c r="C12" s="130"/>
      <c r="D12" s="125">
        <v>54166</v>
      </c>
      <c r="E12" s="126"/>
      <c r="F12" s="127">
        <v>127651</v>
      </c>
      <c r="G12" s="128"/>
      <c r="H12" s="129"/>
    </row>
    <row r="13" spans="1:8">
      <c r="A13" s="110"/>
      <c r="B13" s="115"/>
      <c r="C13" s="131"/>
      <c r="D13" s="132">
        <v>346918</v>
      </c>
      <c r="E13" s="133"/>
      <c r="F13" s="134">
        <v>290010</v>
      </c>
      <c r="G13" s="135"/>
      <c r="H13" s="121"/>
    </row>
    <row r="14" spans="1:8">
      <c r="A14" s="122"/>
      <c r="B14" s="123"/>
      <c r="C14" s="124"/>
      <c r="D14" s="125">
        <v>52684</v>
      </c>
      <c r="E14" s="126"/>
      <c r="F14" s="127">
        <v>114933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3.45</v>
      </c>
      <c r="C19" s="136">
        <f>ROUND(VALUE(SUBSTITUTE(実質収支比率等に係る経年分析!G$48,"▲","-")),2)</f>
        <v>2.93</v>
      </c>
      <c r="D19" s="136">
        <f>ROUND(VALUE(SUBSTITUTE(実質収支比率等に係る経年分析!H$48,"▲","-")),2)</f>
        <v>2.79</v>
      </c>
      <c r="E19" s="136">
        <f>ROUND(VALUE(SUBSTITUTE(実質収支比率等に係る経年分析!I$48,"▲","-")),2)</f>
        <v>2.88</v>
      </c>
      <c r="F19" s="136">
        <f>ROUND(VALUE(SUBSTITUTE(実質収支比率等に係る経年分析!J$48,"▲","-")),2)</f>
        <v>4.1500000000000004</v>
      </c>
    </row>
    <row r="20" spans="1:11">
      <c r="A20" s="136" t="s">
        <v>43</v>
      </c>
      <c r="B20" s="136">
        <f>ROUND(VALUE(SUBSTITUTE(実質収支比率等に係る経年分析!F$47,"▲","-")),2)</f>
        <v>9.9600000000000009</v>
      </c>
      <c r="C20" s="136">
        <f>ROUND(VALUE(SUBSTITUTE(実質収支比率等に係る経年分析!G$47,"▲","-")),2)</f>
        <v>7.77</v>
      </c>
      <c r="D20" s="136">
        <f>ROUND(VALUE(SUBSTITUTE(実質収支比率等に係る経年分析!H$47,"▲","-")),2)</f>
        <v>5.74</v>
      </c>
      <c r="E20" s="136">
        <f>ROUND(VALUE(SUBSTITUTE(実質収支比率等に係る経年分析!I$47,"▲","-")),2)</f>
        <v>8.32</v>
      </c>
      <c r="F20" s="136">
        <f>ROUND(VALUE(SUBSTITUTE(実質収支比率等に係る経年分析!J$47,"▲","-")),2)</f>
        <v>7.53</v>
      </c>
    </row>
    <row r="21" spans="1:11">
      <c r="A21" s="136" t="s">
        <v>44</v>
      </c>
      <c r="B21" s="136">
        <f>IF(ISNUMBER(VALUE(SUBSTITUTE(実質収支比率等に係る経年分析!F$49,"▲","-"))),ROUND(VALUE(SUBSTITUTE(実質収支比率等に係る経年分析!F$49,"▲","-")),2),NA())</f>
        <v>0.92</v>
      </c>
      <c r="C21" s="136">
        <f>IF(ISNUMBER(VALUE(SUBSTITUTE(実質収支比率等に係る経年分析!G$49,"▲","-"))),ROUND(VALUE(SUBSTITUTE(実質収支比率等に係る経年分析!G$49,"▲","-")),2),NA())</f>
        <v>-3.02</v>
      </c>
      <c r="D21" s="136">
        <f>IF(ISNUMBER(VALUE(SUBSTITUTE(実質収支比率等に係る経年分析!H$49,"▲","-"))),ROUND(VALUE(SUBSTITUTE(実質収支比率等に係る経年分析!H$49,"▲","-")),2),NA())</f>
        <v>-2.0099999999999998</v>
      </c>
      <c r="E21" s="136">
        <f>IF(ISNUMBER(VALUE(SUBSTITUTE(実質収支比率等に係る経年分析!I$49,"▲","-"))),ROUND(VALUE(SUBSTITUTE(実質収支比率等に係る経年分析!I$49,"▲","-")),2),NA())</f>
        <v>3.01</v>
      </c>
      <c r="F21" s="136">
        <f>IF(ISNUMBER(VALUE(SUBSTITUTE(実質収支比率等に係る経年分析!J$49,"▲","-"))),ROUND(VALUE(SUBSTITUTE(実質収支比率等に係る経年分析!J$49,"▲","-")),2),NA())</f>
        <v>0.28999999999999998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0.27</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0.17</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0.08</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利尻町漁業集落排水施設事業特別会計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c r="A30" s="137" t="str">
        <f>IF(連結実質赤字比率に係る赤字・黒字の構成分析!C$40="",NA(),連結実質赤字比率に係る赤字・黒字の構成分析!C$40)</f>
        <v>利尻町宿泊施設特別会計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0.13</v>
      </c>
    </row>
    <row r="31" spans="1:11">
      <c r="A31" s="137" t="str">
        <f>IF(連結実質赤字比率に係る赤字・黒字の構成分析!C$39="",NA(),連結実質赤字比率に係る赤字・黒字の構成分析!C$39)</f>
        <v>利尻町下水道事業特別会計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0.13</v>
      </c>
    </row>
    <row r="32" spans="1:11">
      <c r="A32" s="137" t="str">
        <f>IF(連結実質赤字比率に係る赤字・黒字の構成分析!C$38="",NA(),連結実質赤字比率に係る赤字・黒字の構成分析!C$38)</f>
        <v>利尻町介護保険特別会計（介護保険事業勘定）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0.22</v>
      </c>
    </row>
    <row r="33" spans="1:16">
      <c r="A33" s="137" t="str">
        <f>IF(連結実質赤字比率に係る赤字・黒字の構成分析!C$37="",NA(),連結実質赤字比率に係る赤字・黒字の構成分析!C$37)</f>
        <v>利尻町特別養護老人ホーム特別会計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0.28000000000000003</v>
      </c>
    </row>
    <row r="34" spans="1:16">
      <c r="A34" s="137" t="str">
        <f>IF(連結実質赤字比率に係る赤字・黒字の構成分析!C$36="",NA(),連結実質赤字比率に係る赤字・黒字の構成分析!C$36)</f>
        <v>利尻町国民健康保険事業特別会計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1.52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1.1100000000000001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1.31</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3.45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2.93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2.79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2.88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4.1500000000000004</v>
      </c>
    </row>
    <row r="36" spans="1:16">
      <c r="A36" s="137" t="str">
        <f>IF(連結実質赤字比率に係る赤字・黒字の構成分析!C$34="",NA(),連結実質赤字比率に係る赤字・黒字の構成分析!C$34)</f>
        <v>利尻町砕石事業会計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12.58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15.22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15.34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12.91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15.62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537</v>
      </c>
      <c r="E42" s="138"/>
      <c r="F42" s="138"/>
      <c r="G42" s="138">
        <f>'実質公債費比率（分子）の構造'!L$52</f>
        <v>501</v>
      </c>
      <c r="H42" s="138"/>
      <c r="I42" s="138"/>
      <c r="J42" s="138">
        <f>'実質公債費比率（分子）の構造'!M$52</f>
        <v>529</v>
      </c>
      <c r="K42" s="138"/>
      <c r="L42" s="138"/>
      <c r="M42" s="138">
        <f>'実質公債費比率（分子）の構造'!N$52</f>
        <v>512</v>
      </c>
      <c r="N42" s="138"/>
      <c r="O42" s="138"/>
      <c r="P42" s="138">
        <f>'実質公債費比率（分子）の構造'!O$52</f>
        <v>468</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4</v>
      </c>
      <c r="O43" s="138"/>
      <c r="P43" s="138"/>
    </row>
    <row r="44" spans="1:16">
      <c r="A44" s="138" t="s">
        <v>53</v>
      </c>
      <c r="B44" s="138">
        <f>'実質公債費比率（分子）の構造'!K$50</f>
        <v>14</v>
      </c>
      <c r="C44" s="138"/>
      <c r="D44" s="138"/>
      <c r="E44" s="138">
        <f>'実質公債費比率（分子）の構造'!L$50</f>
        <v>4</v>
      </c>
      <c r="F44" s="138"/>
      <c r="G44" s="138"/>
      <c r="H44" s="138">
        <f>'実質公債費比率（分子）の構造'!M$50</f>
        <v>3</v>
      </c>
      <c r="I44" s="138"/>
      <c r="J44" s="138"/>
      <c r="K44" s="138">
        <f>'実質公債費比率（分子）の構造'!N$50</f>
        <v>3</v>
      </c>
      <c r="L44" s="138"/>
      <c r="M44" s="138"/>
      <c r="N44" s="138">
        <f>'実質公債費比率（分子）の構造'!O$50</f>
        <v>4</v>
      </c>
      <c r="O44" s="138"/>
      <c r="P44" s="138"/>
    </row>
    <row r="45" spans="1:16">
      <c r="A45" s="138" t="s">
        <v>54</v>
      </c>
      <c r="B45" s="138">
        <f>'実質公債費比率（分子）の構造'!K$49</f>
        <v>74</v>
      </c>
      <c r="C45" s="138"/>
      <c r="D45" s="138"/>
      <c r="E45" s="138">
        <f>'実質公債費比率（分子）の構造'!L$49</f>
        <v>74</v>
      </c>
      <c r="F45" s="138"/>
      <c r="G45" s="138"/>
      <c r="H45" s="138">
        <f>'実質公債費比率（分子）の構造'!M$49</f>
        <v>70</v>
      </c>
      <c r="I45" s="138"/>
      <c r="J45" s="138"/>
      <c r="K45" s="138">
        <f>'実質公債費比率（分子）の構造'!N$49</f>
        <v>59</v>
      </c>
      <c r="L45" s="138"/>
      <c r="M45" s="138"/>
      <c r="N45" s="138">
        <f>'実質公債費比率（分子）の構造'!O$49</f>
        <v>27</v>
      </c>
      <c r="O45" s="138"/>
      <c r="P45" s="138"/>
    </row>
    <row r="46" spans="1:16">
      <c r="A46" s="138" t="s">
        <v>55</v>
      </c>
      <c r="B46" s="138">
        <f>'実質公債費比率（分子）の構造'!K$48</f>
        <v>60</v>
      </c>
      <c r="C46" s="138"/>
      <c r="D46" s="138"/>
      <c r="E46" s="138">
        <f>'実質公債費比率（分子）の構造'!L$48</f>
        <v>60</v>
      </c>
      <c r="F46" s="138"/>
      <c r="G46" s="138"/>
      <c r="H46" s="138">
        <f>'実質公債費比率（分子）の構造'!M$48</f>
        <v>63</v>
      </c>
      <c r="I46" s="138"/>
      <c r="J46" s="138"/>
      <c r="K46" s="138">
        <f>'実質公債費比率（分子）の構造'!N$48</f>
        <v>70</v>
      </c>
      <c r="L46" s="138"/>
      <c r="M46" s="138"/>
      <c r="N46" s="138">
        <f>'実質公債費比率（分子）の構造'!O$48</f>
        <v>86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677</v>
      </c>
      <c r="C49" s="138"/>
      <c r="D49" s="138"/>
      <c r="E49" s="138">
        <f>'実質公債費比率（分子）の構造'!L$45</f>
        <v>630</v>
      </c>
      <c r="F49" s="138"/>
      <c r="G49" s="138"/>
      <c r="H49" s="138">
        <f>'実質公債費比率（分子）の構造'!M$45</f>
        <v>635</v>
      </c>
      <c r="I49" s="138"/>
      <c r="J49" s="138"/>
      <c r="K49" s="138">
        <f>'実質公債費比率（分子）の構造'!N$45</f>
        <v>566</v>
      </c>
      <c r="L49" s="138"/>
      <c r="M49" s="138"/>
      <c r="N49" s="138">
        <f>'実質公債費比率（分子）の構造'!O$45</f>
        <v>506</v>
      </c>
      <c r="O49" s="138"/>
      <c r="P49" s="138"/>
    </row>
    <row r="50" spans="1:16">
      <c r="A50" s="138" t="s">
        <v>59</v>
      </c>
      <c r="B50" s="138" t="e">
        <f>NA()</f>
        <v>#N/A</v>
      </c>
      <c r="C50" s="138">
        <f>IF(ISNUMBER('実質公債費比率（分子）の構造'!K$53),'実質公債費比率（分子）の構造'!K$53,NA())</f>
        <v>288</v>
      </c>
      <c r="D50" s="138" t="e">
        <f>NA()</f>
        <v>#N/A</v>
      </c>
      <c r="E50" s="138" t="e">
        <f>NA()</f>
        <v>#N/A</v>
      </c>
      <c r="F50" s="138">
        <f>IF(ISNUMBER('実質公債費比率（分子）の構造'!L$53),'実質公債費比率（分子）の構造'!L$53,NA())</f>
        <v>267</v>
      </c>
      <c r="G50" s="138" t="e">
        <f>NA()</f>
        <v>#N/A</v>
      </c>
      <c r="H50" s="138" t="e">
        <f>NA()</f>
        <v>#N/A</v>
      </c>
      <c r="I50" s="138">
        <f>IF(ISNUMBER('実質公債費比率（分子）の構造'!M$53),'実質公債費比率（分子）の構造'!M$53,NA())</f>
        <v>242</v>
      </c>
      <c r="J50" s="138" t="e">
        <f>NA()</f>
        <v>#N/A</v>
      </c>
      <c r="K50" s="138" t="e">
        <f>NA()</f>
        <v>#N/A</v>
      </c>
      <c r="L50" s="138">
        <f>IF(ISNUMBER('実質公債費比率（分子）の構造'!N$53),'実質公債費比率（分子）の構造'!N$53,NA())</f>
        <v>186</v>
      </c>
      <c r="M50" s="138" t="e">
        <f>NA()</f>
        <v>#N/A</v>
      </c>
      <c r="N50" s="138" t="e">
        <f>NA()</f>
        <v>#N/A</v>
      </c>
      <c r="O50" s="138">
        <f>IF(ISNUMBER('実質公債費比率（分子）の構造'!O$53),'実質公債費比率（分子）の構造'!O$53,NA())</f>
        <v>159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36</v>
      </c>
      <c r="B56" s="137"/>
      <c r="C56" s="137"/>
      <c r="D56" s="137">
        <f>'将来負担比率（分子）の構造'!I$52</f>
        <v>4151</v>
      </c>
      <c r="E56" s="137"/>
      <c r="F56" s="137"/>
      <c r="G56" s="137">
        <f>'将来負担比率（分子）の構造'!J$52</f>
        <v>4101</v>
      </c>
      <c r="H56" s="137"/>
      <c r="I56" s="137"/>
      <c r="J56" s="137">
        <f>'将来負担比率（分子）の構造'!K$52</f>
        <v>4078</v>
      </c>
      <c r="K56" s="137"/>
      <c r="L56" s="137"/>
      <c r="M56" s="137">
        <f>'将来負担比率（分子）の構造'!L$52</f>
        <v>4004</v>
      </c>
      <c r="N56" s="137"/>
      <c r="O56" s="137"/>
      <c r="P56" s="137">
        <f>'将来負担比率（分子）の構造'!M$52</f>
        <v>4403</v>
      </c>
    </row>
    <row r="57" spans="1:16">
      <c r="A57" s="137" t="s">
        <v>35</v>
      </c>
      <c r="B57" s="137"/>
      <c r="C57" s="137"/>
      <c r="D57" s="137">
        <f>'将来負担比率（分子）の構造'!I$51</f>
        <v>120</v>
      </c>
      <c r="E57" s="137"/>
      <c r="F57" s="137"/>
      <c r="G57" s="137">
        <f>'将来負担比率（分子）の構造'!J$51</f>
        <v>116</v>
      </c>
      <c r="H57" s="137"/>
      <c r="I57" s="137"/>
      <c r="J57" s="137">
        <f>'将来負担比率（分子）の構造'!K$51</f>
        <v>110</v>
      </c>
      <c r="K57" s="137"/>
      <c r="L57" s="137"/>
      <c r="M57" s="137">
        <f>'将来負担比率（分子）の構造'!L$51</f>
        <v>106</v>
      </c>
      <c r="N57" s="137"/>
      <c r="O57" s="137"/>
      <c r="P57" s="137">
        <f>'将来負担比率（分子）の構造'!M$51</f>
        <v>97</v>
      </c>
    </row>
    <row r="58" spans="1:16">
      <c r="A58" s="137" t="s">
        <v>34</v>
      </c>
      <c r="B58" s="137"/>
      <c r="C58" s="137"/>
      <c r="D58" s="137">
        <f>'将来負担比率（分子）の構造'!I$50</f>
        <v>472</v>
      </c>
      <c r="E58" s="137"/>
      <c r="F58" s="137"/>
      <c r="G58" s="137">
        <f>'将来負担比率（分子）の構造'!J$50</f>
        <v>443</v>
      </c>
      <c r="H58" s="137"/>
      <c r="I58" s="137"/>
      <c r="J58" s="137">
        <f>'将来負担比率（分子）の構造'!K$50</f>
        <v>349</v>
      </c>
      <c r="K58" s="137"/>
      <c r="L58" s="137"/>
      <c r="M58" s="137">
        <f>'将来負担比率（分子）の構造'!L$50</f>
        <v>433</v>
      </c>
      <c r="N58" s="137"/>
      <c r="O58" s="137"/>
      <c r="P58" s="137">
        <f>'将来負担比率（分子）の構造'!M$50</f>
        <v>430</v>
      </c>
    </row>
    <row r="59" spans="1:16">
      <c r="A59" s="137" t="s">
        <v>32</v>
      </c>
      <c r="B59" s="137" t="str">
        <f>'将来負担比率（分子）の構造'!I$49</f>
        <v>-</v>
      </c>
      <c r="C59" s="137"/>
      <c r="D59" s="137"/>
      <c r="E59" s="137" t="str">
        <f>'将来負担比率（分子）の構造'!J$49</f>
        <v>-</v>
      </c>
      <c r="F59" s="137"/>
      <c r="G59" s="137"/>
      <c r="H59" s="137">
        <f>'将来負担比率（分子）の構造'!K$49</f>
        <v>18</v>
      </c>
      <c r="I59" s="137"/>
      <c r="J59" s="137"/>
      <c r="K59" s="137">
        <f>'将来負担比率（分子）の構造'!L$49</f>
        <v>15</v>
      </c>
      <c r="L59" s="137"/>
      <c r="M59" s="137"/>
      <c r="N59" s="137">
        <f>'将来負担比率（分子）の構造'!M$49</f>
        <v>7</v>
      </c>
      <c r="O59" s="137"/>
      <c r="P59" s="137"/>
    </row>
    <row r="60" spans="1:16">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28</v>
      </c>
      <c r="B62" s="137">
        <f>'将来負担比率（分子）の構造'!I$45</f>
        <v>439</v>
      </c>
      <c r="C62" s="137"/>
      <c r="D62" s="137"/>
      <c r="E62" s="137">
        <f>'将来負担比率（分子）の構造'!J$45</f>
        <v>424</v>
      </c>
      <c r="F62" s="137"/>
      <c r="G62" s="137"/>
      <c r="H62" s="137">
        <f>'将来負担比率（分子）の構造'!K$45</f>
        <v>371</v>
      </c>
      <c r="I62" s="137"/>
      <c r="J62" s="137"/>
      <c r="K62" s="137">
        <f>'将来負担比率（分子）の構造'!L$45</f>
        <v>312</v>
      </c>
      <c r="L62" s="137"/>
      <c r="M62" s="137"/>
      <c r="N62" s="137">
        <f>'将来負担比率（分子）の構造'!M$45</f>
        <v>286</v>
      </c>
      <c r="O62" s="137"/>
      <c r="P62" s="137"/>
    </row>
    <row r="63" spans="1:16">
      <c r="A63" s="137" t="s">
        <v>27</v>
      </c>
      <c r="B63" s="137">
        <f>'将来負担比率（分子）の構造'!I$44</f>
        <v>258</v>
      </c>
      <c r="C63" s="137"/>
      <c r="D63" s="137"/>
      <c r="E63" s="137">
        <f>'将来負担比率（分子）の構造'!J$44</f>
        <v>195</v>
      </c>
      <c r="F63" s="137"/>
      <c r="G63" s="137"/>
      <c r="H63" s="137">
        <f>'将来負担比率（分子）の構造'!K$44</f>
        <v>165</v>
      </c>
      <c r="I63" s="137"/>
      <c r="J63" s="137"/>
      <c r="K63" s="137">
        <f>'将来負担比率（分子）の構造'!L$44</f>
        <v>243</v>
      </c>
      <c r="L63" s="137"/>
      <c r="M63" s="137"/>
      <c r="N63" s="137">
        <f>'将来負担比率（分子）の構造'!M$44</f>
        <v>195</v>
      </c>
      <c r="O63" s="137"/>
      <c r="P63" s="137"/>
    </row>
    <row r="64" spans="1:16">
      <c r="A64" s="137" t="s">
        <v>26</v>
      </c>
      <c r="B64" s="137">
        <f>'将来負担比率（分子）の構造'!I$43</f>
        <v>1197</v>
      </c>
      <c r="C64" s="137"/>
      <c r="D64" s="137"/>
      <c r="E64" s="137">
        <f>'将来負担比率（分子）の構造'!J$43</f>
        <v>1323</v>
      </c>
      <c r="F64" s="137"/>
      <c r="G64" s="137"/>
      <c r="H64" s="137">
        <f>'将来負担比率（分子）の構造'!K$43</f>
        <v>1385</v>
      </c>
      <c r="I64" s="137"/>
      <c r="J64" s="137"/>
      <c r="K64" s="137">
        <f>'将来負担比率（分子）の構造'!L$43</f>
        <v>1238</v>
      </c>
      <c r="L64" s="137"/>
      <c r="M64" s="137"/>
      <c r="N64" s="137">
        <f>'将来負担比率（分子）の構造'!M$43</f>
        <v>1299</v>
      </c>
      <c r="O64" s="137"/>
      <c r="P64" s="137"/>
    </row>
    <row r="65" spans="1:16">
      <c r="A65" s="137" t="s">
        <v>25</v>
      </c>
      <c r="B65" s="137">
        <f>'将来負担比率（分子）の構造'!I$42</f>
        <v>20</v>
      </c>
      <c r="C65" s="137"/>
      <c r="D65" s="137"/>
      <c r="E65" s="137">
        <f>'将来負担比率（分子）の構造'!J$42</f>
        <v>17</v>
      </c>
      <c r="F65" s="137"/>
      <c r="G65" s="137"/>
      <c r="H65" s="137">
        <f>'将来負担比率（分子）の構造'!K$42</f>
        <v>14</v>
      </c>
      <c r="I65" s="137"/>
      <c r="J65" s="137"/>
      <c r="K65" s="137">
        <f>'将来負担比率（分子）の構造'!L$42</f>
        <v>10</v>
      </c>
      <c r="L65" s="137"/>
      <c r="M65" s="137"/>
      <c r="N65" s="137">
        <f>'将来負担比率（分子）の構造'!M$42</f>
        <v>6</v>
      </c>
      <c r="O65" s="137"/>
      <c r="P65" s="137"/>
    </row>
    <row r="66" spans="1:16">
      <c r="A66" s="137" t="s">
        <v>24</v>
      </c>
      <c r="B66" s="137">
        <f>'将来負担比率（分子）の構造'!I$41</f>
        <v>4332</v>
      </c>
      <c r="C66" s="137"/>
      <c r="D66" s="137"/>
      <c r="E66" s="137">
        <f>'将来負担比率（分子）の構造'!J$41</f>
        <v>4240</v>
      </c>
      <c r="F66" s="137"/>
      <c r="G66" s="137"/>
      <c r="H66" s="137">
        <f>'将来負担比率（分子）の構造'!K$41</f>
        <v>4146</v>
      </c>
      <c r="I66" s="137"/>
      <c r="J66" s="137"/>
      <c r="K66" s="137">
        <f>'将来負担比率（分子）の構造'!L$41</f>
        <v>4118</v>
      </c>
      <c r="L66" s="137"/>
      <c r="M66" s="137"/>
      <c r="N66" s="137">
        <f>'将来負担比率（分子）の構造'!M$41</f>
        <v>4762</v>
      </c>
      <c r="O66" s="137"/>
      <c r="P66" s="137"/>
    </row>
    <row r="67" spans="1:16">
      <c r="A67" s="137" t="s">
        <v>63</v>
      </c>
      <c r="B67" s="137" t="e">
        <f>NA()</f>
        <v>#N/A</v>
      </c>
      <c r="C67" s="137">
        <f>IF(ISNUMBER('将来負担比率（分子）の構造'!I$53), IF('将来負担比率（分子）の構造'!I$53 &lt; 0, 0, '将来負担比率（分子）の構造'!I$53), NA())</f>
        <v>1502</v>
      </c>
      <c r="D67" s="137" t="e">
        <f>NA()</f>
        <v>#N/A</v>
      </c>
      <c r="E67" s="137" t="e">
        <f>NA()</f>
        <v>#N/A</v>
      </c>
      <c r="F67" s="137">
        <f>IF(ISNUMBER('将来負担比率（分子）の構造'!J$53), IF('将来負担比率（分子）の構造'!J$53 &lt; 0, 0, '将来負担比率（分子）の構造'!J$53), NA())</f>
        <v>1538</v>
      </c>
      <c r="G67" s="137" t="e">
        <f>NA()</f>
        <v>#N/A</v>
      </c>
      <c r="H67" s="137" t="e">
        <f>NA()</f>
        <v>#N/A</v>
      </c>
      <c r="I67" s="137">
        <f>IF(ISNUMBER('将来負担比率（分子）の構造'!K$53), IF('将来負担比率（分子）の構造'!K$53 &lt; 0, 0, '将来負担比率（分子）の構造'!K$53), NA())</f>
        <v>1562</v>
      </c>
      <c r="J67" s="137" t="e">
        <f>NA()</f>
        <v>#N/A</v>
      </c>
      <c r="K67" s="137" t="e">
        <f>NA()</f>
        <v>#N/A</v>
      </c>
      <c r="L67" s="137">
        <f>IF(ISNUMBER('将来負担比率（分子）の構造'!L$53), IF('将来負担比率（分子）の構造'!L$53 &lt; 0, 0, '将来負担比率（分子）の構造'!L$53), NA())</f>
        <v>1393</v>
      </c>
      <c r="M67" s="137" t="e">
        <f>NA()</f>
        <v>#N/A</v>
      </c>
      <c r="N67" s="137" t="e">
        <f>NA()</f>
        <v>#N/A</v>
      </c>
      <c r="O67" s="137">
        <f>IF(ISNUMBER('将来負担比率（分子）の構造'!M$53), IF('将来負担比率（分子）の構造'!M$53 &lt; 0, 0, '将来負担比率（分子）の構造'!M$53), NA())</f>
        <v>1625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topLeftCell="A2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217345</v>
      </c>
      <c r="S5" s="615"/>
      <c r="T5" s="615"/>
      <c r="U5" s="615"/>
      <c r="V5" s="615"/>
      <c r="W5" s="615"/>
      <c r="X5" s="615"/>
      <c r="Y5" s="616"/>
      <c r="Z5" s="617">
        <v>4.5999999999999996</v>
      </c>
      <c r="AA5" s="617"/>
      <c r="AB5" s="617"/>
      <c r="AC5" s="617"/>
      <c r="AD5" s="618">
        <v>217345</v>
      </c>
      <c r="AE5" s="618"/>
      <c r="AF5" s="618"/>
      <c r="AG5" s="618"/>
      <c r="AH5" s="618"/>
      <c r="AI5" s="618"/>
      <c r="AJ5" s="618"/>
      <c r="AK5" s="618"/>
      <c r="AL5" s="619">
        <v>10.199999999999999</v>
      </c>
      <c r="AM5" s="620"/>
      <c r="AN5" s="620"/>
      <c r="AO5" s="621"/>
      <c r="AP5" s="611" t="s">
        <v>210</v>
      </c>
      <c r="AQ5" s="612"/>
      <c r="AR5" s="612"/>
      <c r="AS5" s="612"/>
      <c r="AT5" s="612"/>
      <c r="AU5" s="612"/>
      <c r="AV5" s="612"/>
      <c r="AW5" s="612"/>
      <c r="AX5" s="612"/>
      <c r="AY5" s="612"/>
      <c r="AZ5" s="612"/>
      <c r="BA5" s="612"/>
      <c r="BB5" s="612"/>
      <c r="BC5" s="612"/>
      <c r="BD5" s="612"/>
      <c r="BE5" s="612"/>
      <c r="BF5" s="613"/>
      <c r="BG5" s="625">
        <v>208676</v>
      </c>
      <c r="BH5" s="626"/>
      <c r="BI5" s="626"/>
      <c r="BJ5" s="626"/>
      <c r="BK5" s="626"/>
      <c r="BL5" s="626"/>
      <c r="BM5" s="626"/>
      <c r="BN5" s="627"/>
      <c r="BO5" s="628">
        <v>96</v>
      </c>
      <c r="BP5" s="628"/>
      <c r="BQ5" s="628"/>
      <c r="BR5" s="628"/>
      <c r="BS5" s="629">
        <v>1654</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20763</v>
      </c>
      <c r="S6" s="626"/>
      <c r="T6" s="626"/>
      <c r="U6" s="626"/>
      <c r="V6" s="626"/>
      <c r="W6" s="626"/>
      <c r="X6" s="626"/>
      <c r="Y6" s="627"/>
      <c r="Z6" s="628">
        <v>0.4</v>
      </c>
      <c r="AA6" s="628"/>
      <c r="AB6" s="628"/>
      <c r="AC6" s="628"/>
      <c r="AD6" s="629">
        <v>20763</v>
      </c>
      <c r="AE6" s="629"/>
      <c r="AF6" s="629"/>
      <c r="AG6" s="629"/>
      <c r="AH6" s="629"/>
      <c r="AI6" s="629"/>
      <c r="AJ6" s="629"/>
      <c r="AK6" s="629"/>
      <c r="AL6" s="630">
        <v>1</v>
      </c>
      <c r="AM6" s="631"/>
      <c r="AN6" s="631"/>
      <c r="AO6" s="632"/>
      <c r="AP6" s="622" t="s">
        <v>215</v>
      </c>
      <c r="AQ6" s="623"/>
      <c r="AR6" s="623"/>
      <c r="AS6" s="623"/>
      <c r="AT6" s="623"/>
      <c r="AU6" s="623"/>
      <c r="AV6" s="623"/>
      <c r="AW6" s="623"/>
      <c r="AX6" s="623"/>
      <c r="AY6" s="623"/>
      <c r="AZ6" s="623"/>
      <c r="BA6" s="623"/>
      <c r="BB6" s="623"/>
      <c r="BC6" s="623"/>
      <c r="BD6" s="623"/>
      <c r="BE6" s="623"/>
      <c r="BF6" s="624"/>
      <c r="BG6" s="625">
        <v>208676</v>
      </c>
      <c r="BH6" s="626"/>
      <c r="BI6" s="626"/>
      <c r="BJ6" s="626"/>
      <c r="BK6" s="626"/>
      <c r="BL6" s="626"/>
      <c r="BM6" s="626"/>
      <c r="BN6" s="627"/>
      <c r="BO6" s="628">
        <v>96</v>
      </c>
      <c r="BP6" s="628"/>
      <c r="BQ6" s="628"/>
      <c r="BR6" s="628"/>
      <c r="BS6" s="629">
        <v>1654</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42876</v>
      </c>
      <c r="CS6" s="626"/>
      <c r="CT6" s="626"/>
      <c r="CU6" s="626"/>
      <c r="CV6" s="626"/>
      <c r="CW6" s="626"/>
      <c r="CX6" s="626"/>
      <c r="CY6" s="627"/>
      <c r="CZ6" s="628">
        <v>0.9</v>
      </c>
      <c r="DA6" s="628"/>
      <c r="DB6" s="628"/>
      <c r="DC6" s="628"/>
      <c r="DD6" s="634" t="s">
        <v>217</v>
      </c>
      <c r="DE6" s="626"/>
      <c r="DF6" s="626"/>
      <c r="DG6" s="626"/>
      <c r="DH6" s="626"/>
      <c r="DI6" s="626"/>
      <c r="DJ6" s="626"/>
      <c r="DK6" s="626"/>
      <c r="DL6" s="626"/>
      <c r="DM6" s="626"/>
      <c r="DN6" s="626"/>
      <c r="DO6" s="626"/>
      <c r="DP6" s="627"/>
      <c r="DQ6" s="634">
        <v>42876</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300</v>
      </c>
      <c r="S7" s="626"/>
      <c r="T7" s="626"/>
      <c r="U7" s="626"/>
      <c r="V7" s="626"/>
      <c r="W7" s="626"/>
      <c r="X7" s="626"/>
      <c r="Y7" s="627"/>
      <c r="Z7" s="628">
        <v>0</v>
      </c>
      <c r="AA7" s="628"/>
      <c r="AB7" s="628"/>
      <c r="AC7" s="628"/>
      <c r="AD7" s="629">
        <v>300</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124944</v>
      </c>
      <c r="BH7" s="626"/>
      <c r="BI7" s="626"/>
      <c r="BJ7" s="626"/>
      <c r="BK7" s="626"/>
      <c r="BL7" s="626"/>
      <c r="BM7" s="626"/>
      <c r="BN7" s="627"/>
      <c r="BO7" s="628">
        <v>57.5</v>
      </c>
      <c r="BP7" s="628"/>
      <c r="BQ7" s="628"/>
      <c r="BR7" s="628"/>
      <c r="BS7" s="629">
        <v>1654</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531510</v>
      </c>
      <c r="CS7" s="626"/>
      <c r="CT7" s="626"/>
      <c r="CU7" s="626"/>
      <c r="CV7" s="626"/>
      <c r="CW7" s="626"/>
      <c r="CX7" s="626"/>
      <c r="CY7" s="627"/>
      <c r="CZ7" s="628">
        <v>11.4</v>
      </c>
      <c r="DA7" s="628"/>
      <c r="DB7" s="628"/>
      <c r="DC7" s="628"/>
      <c r="DD7" s="634">
        <v>20445</v>
      </c>
      <c r="DE7" s="626"/>
      <c r="DF7" s="626"/>
      <c r="DG7" s="626"/>
      <c r="DH7" s="626"/>
      <c r="DI7" s="626"/>
      <c r="DJ7" s="626"/>
      <c r="DK7" s="626"/>
      <c r="DL7" s="626"/>
      <c r="DM7" s="626"/>
      <c r="DN7" s="626"/>
      <c r="DO7" s="626"/>
      <c r="DP7" s="627"/>
      <c r="DQ7" s="634">
        <v>348067</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559</v>
      </c>
      <c r="S8" s="626"/>
      <c r="T8" s="626"/>
      <c r="U8" s="626"/>
      <c r="V8" s="626"/>
      <c r="W8" s="626"/>
      <c r="X8" s="626"/>
      <c r="Y8" s="627"/>
      <c r="Z8" s="628">
        <v>0</v>
      </c>
      <c r="AA8" s="628"/>
      <c r="AB8" s="628"/>
      <c r="AC8" s="628"/>
      <c r="AD8" s="629">
        <v>559</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3881</v>
      </c>
      <c r="BH8" s="626"/>
      <c r="BI8" s="626"/>
      <c r="BJ8" s="626"/>
      <c r="BK8" s="626"/>
      <c r="BL8" s="626"/>
      <c r="BM8" s="626"/>
      <c r="BN8" s="627"/>
      <c r="BO8" s="628">
        <v>1.8</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470037</v>
      </c>
      <c r="CS8" s="626"/>
      <c r="CT8" s="626"/>
      <c r="CU8" s="626"/>
      <c r="CV8" s="626"/>
      <c r="CW8" s="626"/>
      <c r="CX8" s="626"/>
      <c r="CY8" s="627"/>
      <c r="CZ8" s="628">
        <v>10.1</v>
      </c>
      <c r="DA8" s="628"/>
      <c r="DB8" s="628"/>
      <c r="DC8" s="628"/>
      <c r="DD8" s="634">
        <v>5584</v>
      </c>
      <c r="DE8" s="626"/>
      <c r="DF8" s="626"/>
      <c r="DG8" s="626"/>
      <c r="DH8" s="626"/>
      <c r="DI8" s="626"/>
      <c r="DJ8" s="626"/>
      <c r="DK8" s="626"/>
      <c r="DL8" s="626"/>
      <c r="DM8" s="626"/>
      <c r="DN8" s="626"/>
      <c r="DO8" s="626"/>
      <c r="DP8" s="627"/>
      <c r="DQ8" s="634">
        <v>329580</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337</v>
      </c>
      <c r="S9" s="626"/>
      <c r="T9" s="626"/>
      <c r="U9" s="626"/>
      <c r="V9" s="626"/>
      <c r="W9" s="626"/>
      <c r="X9" s="626"/>
      <c r="Y9" s="627"/>
      <c r="Z9" s="628">
        <v>0</v>
      </c>
      <c r="AA9" s="628"/>
      <c r="AB9" s="628"/>
      <c r="AC9" s="628"/>
      <c r="AD9" s="629">
        <v>337</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111638</v>
      </c>
      <c r="BH9" s="626"/>
      <c r="BI9" s="626"/>
      <c r="BJ9" s="626"/>
      <c r="BK9" s="626"/>
      <c r="BL9" s="626"/>
      <c r="BM9" s="626"/>
      <c r="BN9" s="627"/>
      <c r="BO9" s="628">
        <v>51.4</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626990</v>
      </c>
      <c r="CS9" s="626"/>
      <c r="CT9" s="626"/>
      <c r="CU9" s="626"/>
      <c r="CV9" s="626"/>
      <c r="CW9" s="626"/>
      <c r="CX9" s="626"/>
      <c r="CY9" s="627"/>
      <c r="CZ9" s="628">
        <v>13.4</v>
      </c>
      <c r="DA9" s="628"/>
      <c r="DB9" s="628"/>
      <c r="DC9" s="628"/>
      <c r="DD9" s="634">
        <v>1134</v>
      </c>
      <c r="DE9" s="626"/>
      <c r="DF9" s="626"/>
      <c r="DG9" s="626"/>
      <c r="DH9" s="626"/>
      <c r="DI9" s="626"/>
      <c r="DJ9" s="626"/>
      <c r="DK9" s="626"/>
      <c r="DL9" s="626"/>
      <c r="DM9" s="626"/>
      <c r="DN9" s="626"/>
      <c r="DO9" s="626"/>
      <c r="DP9" s="627"/>
      <c r="DQ9" s="634">
        <v>552195</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45363</v>
      </c>
      <c r="S10" s="626"/>
      <c r="T10" s="626"/>
      <c r="U10" s="626"/>
      <c r="V10" s="626"/>
      <c r="W10" s="626"/>
      <c r="X10" s="626"/>
      <c r="Y10" s="627"/>
      <c r="Z10" s="628">
        <v>1</v>
      </c>
      <c r="AA10" s="628"/>
      <c r="AB10" s="628"/>
      <c r="AC10" s="628"/>
      <c r="AD10" s="629">
        <v>45363</v>
      </c>
      <c r="AE10" s="629"/>
      <c r="AF10" s="629"/>
      <c r="AG10" s="629"/>
      <c r="AH10" s="629"/>
      <c r="AI10" s="629"/>
      <c r="AJ10" s="629"/>
      <c r="AK10" s="629"/>
      <c r="AL10" s="630">
        <v>2.1</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6788</v>
      </c>
      <c r="BH10" s="626"/>
      <c r="BI10" s="626"/>
      <c r="BJ10" s="626"/>
      <c r="BK10" s="626"/>
      <c r="BL10" s="626"/>
      <c r="BM10" s="626"/>
      <c r="BN10" s="627"/>
      <c r="BO10" s="628">
        <v>3.1</v>
      </c>
      <c r="BP10" s="628"/>
      <c r="BQ10" s="628"/>
      <c r="BR10" s="628"/>
      <c r="BS10" s="634">
        <v>1131</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223</v>
      </c>
      <c r="CS10" s="626"/>
      <c r="CT10" s="626"/>
      <c r="CU10" s="626"/>
      <c r="CV10" s="626"/>
      <c r="CW10" s="626"/>
      <c r="CX10" s="626"/>
      <c r="CY10" s="627"/>
      <c r="CZ10" s="628" t="s">
        <v>223</v>
      </c>
      <c r="DA10" s="628"/>
      <c r="DB10" s="628"/>
      <c r="DC10" s="628"/>
      <c r="DD10" s="634" t="s">
        <v>223</v>
      </c>
      <c r="DE10" s="626"/>
      <c r="DF10" s="626"/>
      <c r="DG10" s="626"/>
      <c r="DH10" s="626"/>
      <c r="DI10" s="626"/>
      <c r="DJ10" s="626"/>
      <c r="DK10" s="626"/>
      <c r="DL10" s="626"/>
      <c r="DM10" s="626"/>
      <c r="DN10" s="626"/>
      <c r="DO10" s="626"/>
      <c r="DP10" s="627"/>
      <c r="DQ10" s="634" t="s">
        <v>223</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t="s">
        <v>223</v>
      </c>
      <c r="S11" s="626"/>
      <c r="T11" s="626"/>
      <c r="U11" s="626"/>
      <c r="V11" s="626"/>
      <c r="W11" s="626"/>
      <c r="X11" s="626"/>
      <c r="Y11" s="627"/>
      <c r="Z11" s="628" t="s">
        <v>223</v>
      </c>
      <c r="AA11" s="628"/>
      <c r="AB11" s="628"/>
      <c r="AC11" s="628"/>
      <c r="AD11" s="629" t="s">
        <v>223</v>
      </c>
      <c r="AE11" s="629"/>
      <c r="AF11" s="629"/>
      <c r="AG11" s="629"/>
      <c r="AH11" s="629"/>
      <c r="AI11" s="629"/>
      <c r="AJ11" s="629"/>
      <c r="AK11" s="629"/>
      <c r="AL11" s="630" t="s">
        <v>223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2637</v>
      </c>
      <c r="BH11" s="626"/>
      <c r="BI11" s="626"/>
      <c r="BJ11" s="626"/>
      <c r="BK11" s="626"/>
      <c r="BL11" s="626"/>
      <c r="BM11" s="626"/>
      <c r="BN11" s="627"/>
      <c r="BO11" s="628">
        <v>1.2</v>
      </c>
      <c r="BP11" s="628"/>
      <c r="BQ11" s="628"/>
      <c r="BR11" s="628"/>
      <c r="BS11" s="634">
        <v>523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237424</v>
      </c>
      <c r="CS11" s="626"/>
      <c r="CT11" s="626"/>
      <c r="CU11" s="626"/>
      <c r="CV11" s="626"/>
      <c r="CW11" s="626"/>
      <c r="CX11" s="626"/>
      <c r="CY11" s="627"/>
      <c r="CZ11" s="628">
        <v>5.0999999999999996</v>
      </c>
      <c r="DA11" s="628"/>
      <c r="DB11" s="628"/>
      <c r="DC11" s="628"/>
      <c r="DD11" s="634">
        <v>100200</v>
      </c>
      <c r="DE11" s="626"/>
      <c r="DF11" s="626"/>
      <c r="DG11" s="626"/>
      <c r="DH11" s="626"/>
      <c r="DI11" s="626"/>
      <c r="DJ11" s="626"/>
      <c r="DK11" s="626"/>
      <c r="DL11" s="626"/>
      <c r="DM11" s="626"/>
      <c r="DN11" s="626"/>
      <c r="DO11" s="626"/>
      <c r="DP11" s="627"/>
      <c r="DQ11" s="634">
        <v>106800</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54956</v>
      </c>
      <c r="BH12" s="626"/>
      <c r="BI12" s="626"/>
      <c r="BJ12" s="626"/>
      <c r="BK12" s="626"/>
      <c r="BL12" s="626"/>
      <c r="BM12" s="626"/>
      <c r="BN12" s="627"/>
      <c r="BO12" s="628">
        <v>25.3</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150620</v>
      </c>
      <c r="CS12" s="626"/>
      <c r="CT12" s="626"/>
      <c r="CU12" s="626"/>
      <c r="CV12" s="626"/>
      <c r="CW12" s="626"/>
      <c r="CX12" s="626"/>
      <c r="CY12" s="627"/>
      <c r="CZ12" s="628">
        <v>3.2</v>
      </c>
      <c r="DA12" s="628"/>
      <c r="DB12" s="628"/>
      <c r="DC12" s="628"/>
      <c r="DD12" s="634">
        <v>20984</v>
      </c>
      <c r="DE12" s="626"/>
      <c r="DF12" s="626"/>
      <c r="DG12" s="626"/>
      <c r="DH12" s="626"/>
      <c r="DI12" s="626"/>
      <c r="DJ12" s="626"/>
      <c r="DK12" s="626"/>
      <c r="DL12" s="626"/>
      <c r="DM12" s="626"/>
      <c r="DN12" s="626"/>
      <c r="DO12" s="626"/>
      <c r="DP12" s="627"/>
      <c r="DQ12" s="634">
        <v>61619</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3611</v>
      </c>
      <c r="S13" s="626"/>
      <c r="T13" s="626"/>
      <c r="U13" s="626"/>
      <c r="V13" s="626"/>
      <c r="W13" s="626"/>
      <c r="X13" s="626"/>
      <c r="Y13" s="627"/>
      <c r="Z13" s="628">
        <v>0.1</v>
      </c>
      <c r="AA13" s="628"/>
      <c r="AB13" s="628"/>
      <c r="AC13" s="628"/>
      <c r="AD13" s="629">
        <v>3611</v>
      </c>
      <c r="AE13" s="629"/>
      <c r="AF13" s="629"/>
      <c r="AG13" s="629"/>
      <c r="AH13" s="629"/>
      <c r="AI13" s="629"/>
      <c r="AJ13" s="629"/>
      <c r="AK13" s="629"/>
      <c r="AL13" s="630">
        <v>0.2</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53660</v>
      </c>
      <c r="BH13" s="626"/>
      <c r="BI13" s="626"/>
      <c r="BJ13" s="626"/>
      <c r="BK13" s="626"/>
      <c r="BL13" s="626"/>
      <c r="BM13" s="626"/>
      <c r="BN13" s="627"/>
      <c r="BO13" s="628">
        <v>24.7</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411776</v>
      </c>
      <c r="CS13" s="626"/>
      <c r="CT13" s="626"/>
      <c r="CU13" s="626"/>
      <c r="CV13" s="626"/>
      <c r="CW13" s="626"/>
      <c r="CX13" s="626"/>
      <c r="CY13" s="627"/>
      <c r="CZ13" s="628">
        <v>8.8000000000000007</v>
      </c>
      <c r="DA13" s="628"/>
      <c r="DB13" s="628"/>
      <c r="DC13" s="628"/>
      <c r="DD13" s="634">
        <v>247384</v>
      </c>
      <c r="DE13" s="626"/>
      <c r="DF13" s="626"/>
      <c r="DG13" s="626"/>
      <c r="DH13" s="626"/>
      <c r="DI13" s="626"/>
      <c r="DJ13" s="626"/>
      <c r="DK13" s="626"/>
      <c r="DL13" s="626"/>
      <c r="DM13" s="626"/>
      <c r="DN13" s="626"/>
      <c r="DO13" s="626"/>
      <c r="DP13" s="627"/>
      <c r="DQ13" s="634">
        <v>159819</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6311</v>
      </c>
      <c r="BH14" s="626"/>
      <c r="BI14" s="626"/>
      <c r="BJ14" s="626"/>
      <c r="BK14" s="626"/>
      <c r="BL14" s="626"/>
      <c r="BM14" s="626"/>
      <c r="BN14" s="627"/>
      <c r="BO14" s="628">
        <v>2.9</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145708</v>
      </c>
      <c r="CS14" s="626"/>
      <c r="CT14" s="626"/>
      <c r="CU14" s="626"/>
      <c r="CV14" s="626"/>
      <c r="CW14" s="626"/>
      <c r="CX14" s="626"/>
      <c r="CY14" s="627"/>
      <c r="CZ14" s="628">
        <v>3.1</v>
      </c>
      <c r="DA14" s="628"/>
      <c r="DB14" s="628"/>
      <c r="DC14" s="628"/>
      <c r="DD14" s="634">
        <v>873</v>
      </c>
      <c r="DE14" s="626"/>
      <c r="DF14" s="626"/>
      <c r="DG14" s="626"/>
      <c r="DH14" s="626"/>
      <c r="DI14" s="626"/>
      <c r="DJ14" s="626"/>
      <c r="DK14" s="626"/>
      <c r="DL14" s="626"/>
      <c r="DM14" s="626"/>
      <c r="DN14" s="626"/>
      <c r="DO14" s="626"/>
      <c r="DP14" s="627"/>
      <c r="DQ14" s="634">
        <v>145272</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198</v>
      </c>
      <c r="S15" s="626"/>
      <c r="T15" s="626"/>
      <c r="U15" s="626"/>
      <c r="V15" s="626"/>
      <c r="W15" s="626"/>
      <c r="X15" s="626"/>
      <c r="Y15" s="627"/>
      <c r="Z15" s="628">
        <v>0</v>
      </c>
      <c r="AA15" s="628"/>
      <c r="AB15" s="628"/>
      <c r="AC15" s="628"/>
      <c r="AD15" s="629">
        <v>198</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22465</v>
      </c>
      <c r="BH15" s="626"/>
      <c r="BI15" s="626"/>
      <c r="BJ15" s="626"/>
      <c r="BK15" s="626"/>
      <c r="BL15" s="626"/>
      <c r="BM15" s="626"/>
      <c r="BN15" s="627"/>
      <c r="BO15" s="628">
        <v>10.3</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1541597</v>
      </c>
      <c r="CS15" s="626"/>
      <c r="CT15" s="626"/>
      <c r="CU15" s="626"/>
      <c r="CV15" s="626"/>
      <c r="CW15" s="626"/>
      <c r="CX15" s="626"/>
      <c r="CY15" s="627"/>
      <c r="CZ15" s="628">
        <v>33</v>
      </c>
      <c r="DA15" s="628"/>
      <c r="DB15" s="628"/>
      <c r="DC15" s="628"/>
      <c r="DD15" s="634">
        <v>1271541</v>
      </c>
      <c r="DE15" s="626"/>
      <c r="DF15" s="626"/>
      <c r="DG15" s="626"/>
      <c r="DH15" s="626"/>
      <c r="DI15" s="626"/>
      <c r="DJ15" s="626"/>
      <c r="DK15" s="626"/>
      <c r="DL15" s="626"/>
      <c r="DM15" s="626"/>
      <c r="DN15" s="626"/>
      <c r="DO15" s="626"/>
      <c r="DP15" s="627"/>
      <c r="DQ15" s="634">
        <v>302132</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2087568</v>
      </c>
      <c r="S16" s="626"/>
      <c r="T16" s="626"/>
      <c r="U16" s="626"/>
      <c r="V16" s="626"/>
      <c r="W16" s="626"/>
      <c r="X16" s="626"/>
      <c r="Y16" s="627"/>
      <c r="Z16" s="628">
        <v>43.9</v>
      </c>
      <c r="AA16" s="628"/>
      <c r="AB16" s="628"/>
      <c r="AC16" s="628"/>
      <c r="AD16" s="629">
        <v>1791342</v>
      </c>
      <c r="AE16" s="629"/>
      <c r="AF16" s="629"/>
      <c r="AG16" s="629"/>
      <c r="AH16" s="629"/>
      <c r="AI16" s="629"/>
      <c r="AJ16" s="629"/>
      <c r="AK16" s="629"/>
      <c r="AL16" s="630">
        <v>84.1</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223</v>
      </c>
      <c r="CS16" s="626"/>
      <c r="CT16" s="626"/>
      <c r="CU16" s="626"/>
      <c r="CV16" s="626"/>
      <c r="CW16" s="626"/>
      <c r="CX16" s="626"/>
      <c r="CY16" s="627"/>
      <c r="CZ16" s="628" t="s">
        <v>223</v>
      </c>
      <c r="DA16" s="628"/>
      <c r="DB16" s="628"/>
      <c r="DC16" s="628"/>
      <c r="DD16" s="634" t="s">
        <v>223</v>
      </c>
      <c r="DE16" s="626"/>
      <c r="DF16" s="626"/>
      <c r="DG16" s="626"/>
      <c r="DH16" s="626"/>
      <c r="DI16" s="626"/>
      <c r="DJ16" s="626"/>
      <c r="DK16" s="626"/>
      <c r="DL16" s="626"/>
      <c r="DM16" s="626"/>
      <c r="DN16" s="626"/>
      <c r="DO16" s="626"/>
      <c r="DP16" s="627"/>
      <c r="DQ16" s="634" t="s">
        <v>223</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1791342</v>
      </c>
      <c r="S17" s="626"/>
      <c r="T17" s="626"/>
      <c r="U17" s="626"/>
      <c r="V17" s="626"/>
      <c r="W17" s="626"/>
      <c r="X17" s="626"/>
      <c r="Y17" s="627"/>
      <c r="Z17" s="628">
        <v>37.6</v>
      </c>
      <c r="AA17" s="628"/>
      <c r="AB17" s="628"/>
      <c r="AC17" s="628"/>
      <c r="AD17" s="629">
        <v>1791342</v>
      </c>
      <c r="AE17" s="629"/>
      <c r="AF17" s="629"/>
      <c r="AG17" s="629"/>
      <c r="AH17" s="629"/>
      <c r="AI17" s="629"/>
      <c r="AJ17" s="629"/>
      <c r="AK17" s="629"/>
      <c r="AL17" s="630">
        <v>84.1</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509865</v>
      </c>
      <c r="CS17" s="626"/>
      <c r="CT17" s="626"/>
      <c r="CU17" s="626"/>
      <c r="CV17" s="626"/>
      <c r="CW17" s="626"/>
      <c r="CX17" s="626"/>
      <c r="CY17" s="627"/>
      <c r="CZ17" s="628">
        <v>10.9</v>
      </c>
      <c r="DA17" s="628"/>
      <c r="DB17" s="628"/>
      <c r="DC17" s="628"/>
      <c r="DD17" s="634" t="s">
        <v>223</v>
      </c>
      <c r="DE17" s="626"/>
      <c r="DF17" s="626"/>
      <c r="DG17" s="626"/>
      <c r="DH17" s="626"/>
      <c r="DI17" s="626"/>
      <c r="DJ17" s="626"/>
      <c r="DK17" s="626"/>
      <c r="DL17" s="626"/>
      <c r="DM17" s="626"/>
      <c r="DN17" s="626"/>
      <c r="DO17" s="626"/>
      <c r="DP17" s="627"/>
      <c r="DQ17" s="634">
        <v>493783</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296226</v>
      </c>
      <c r="S18" s="626"/>
      <c r="T18" s="626"/>
      <c r="U18" s="626"/>
      <c r="V18" s="626"/>
      <c r="W18" s="626"/>
      <c r="X18" s="626"/>
      <c r="Y18" s="627"/>
      <c r="Z18" s="628">
        <v>6.2</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223</v>
      </c>
      <c r="S19" s="626"/>
      <c r="T19" s="626"/>
      <c r="U19" s="626"/>
      <c r="V19" s="626"/>
      <c r="W19" s="626"/>
      <c r="X19" s="626"/>
      <c r="Y19" s="627"/>
      <c r="Z19" s="628" t="s">
        <v>223</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8669</v>
      </c>
      <c r="BH19" s="626"/>
      <c r="BI19" s="626"/>
      <c r="BJ19" s="626"/>
      <c r="BK19" s="626"/>
      <c r="BL19" s="626"/>
      <c r="BM19" s="626"/>
      <c r="BN19" s="627"/>
      <c r="BO19" s="628">
        <v>4</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2376044</v>
      </c>
      <c r="S20" s="626"/>
      <c r="T20" s="626"/>
      <c r="U20" s="626"/>
      <c r="V20" s="626"/>
      <c r="W20" s="626"/>
      <c r="X20" s="626"/>
      <c r="Y20" s="627"/>
      <c r="Z20" s="628">
        <v>49.9</v>
      </c>
      <c r="AA20" s="628"/>
      <c r="AB20" s="628"/>
      <c r="AC20" s="628"/>
      <c r="AD20" s="629">
        <v>2079818</v>
      </c>
      <c r="AE20" s="629"/>
      <c r="AF20" s="629"/>
      <c r="AG20" s="629"/>
      <c r="AH20" s="629"/>
      <c r="AI20" s="629"/>
      <c r="AJ20" s="629"/>
      <c r="AK20" s="629"/>
      <c r="AL20" s="630">
        <v>97.6</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8669</v>
      </c>
      <c r="BH20" s="626"/>
      <c r="BI20" s="626"/>
      <c r="BJ20" s="626"/>
      <c r="BK20" s="626"/>
      <c r="BL20" s="626"/>
      <c r="BM20" s="626"/>
      <c r="BN20" s="627"/>
      <c r="BO20" s="628">
        <v>4</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4668403</v>
      </c>
      <c r="CS20" s="626"/>
      <c r="CT20" s="626"/>
      <c r="CU20" s="626"/>
      <c r="CV20" s="626"/>
      <c r="CW20" s="626"/>
      <c r="CX20" s="626"/>
      <c r="CY20" s="627"/>
      <c r="CZ20" s="628">
        <v>100</v>
      </c>
      <c r="DA20" s="628"/>
      <c r="DB20" s="628"/>
      <c r="DC20" s="628"/>
      <c r="DD20" s="634">
        <v>1668145</v>
      </c>
      <c r="DE20" s="626"/>
      <c r="DF20" s="626"/>
      <c r="DG20" s="626"/>
      <c r="DH20" s="626"/>
      <c r="DI20" s="626"/>
      <c r="DJ20" s="626"/>
      <c r="DK20" s="626"/>
      <c r="DL20" s="626"/>
      <c r="DM20" s="626"/>
      <c r="DN20" s="626"/>
      <c r="DO20" s="626"/>
      <c r="DP20" s="627"/>
      <c r="DQ20" s="634">
        <v>2542143</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t="s">
        <v>223</v>
      </c>
      <c r="S21" s="626"/>
      <c r="T21" s="626"/>
      <c r="U21" s="626"/>
      <c r="V21" s="626"/>
      <c r="W21" s="626"/>
      <c r="X21" s="626"/>
      <c r="Y21" s="627"/>
      <c r="Z21" s="628" t="s">
        <v>223</v>
      </c>
      <c r="AA21" s="628"/>
      <c r="AB21" s="628"/>
      <c r="AC21" s="628"/>
      <c r="AD21" s="629" t="s">
        <v>223</v>
      </c>
      <c r="AE21" s="629"/>
      <c r="AF21" s="629"/>
      <c r="AG21" s="629"/>
      <c r="AH21" s="629"/>
      <c r="AI21" s="629"/>
      <c r="AJ21" s="629"/>
      <c r="AK21" s="629"/>
      <c r="AL21" s="630" t="s">
        <v>223</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8669</v>
      </c>
      <c r="BH21" s="626"/>
      <c r="BI21" s="626"/>
      <c r="BJ21" s="626"/>
      <c r="BK21" s="626"/>
      <c r="BL21" s="626"/>
      <c r="BM21" s="626"/>
      <c r="BN21" s="627"/>
      <c r="BO21" s="628">
        <v>4</v>
      </c>
      <c r="BP21" s="628"/>
      <c r="BQ21" s="628"/>
      <c r="BR21" s="628"/>
      <c r="BS21" s="634" t="s">
        <v>223</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11452</v>
      </c>
      <c r="S22" s="626"/>
      <c r="T22" s="626"/>
      <c r="U22" s="626"/>
      <c r="V22" s="626"/>
      <c r="W22" s="626"/>
      <c r="X22" s="626"/>
      <c r="Y22" s="627"/>
      <c r="Z22" s="628">
        <v>0.2</v>
      </c>
      <c r="AA22" s="628"/>
      <c r="AB22" s="628"/>
      <c r="AC22" s="628"/>
      <c r="AD22" s="629">
        <v>9566</v>
      </c>
      <c r="AE22" s="629"/>
      <c r="AF22" s="629"/>
      <c r="AG22" s="629"/>
      <c r="AH22" s="629"/>
      <c r="AI22" s="629"/>
      <c r="AJ22" s="629"/>
      <c r="AK22" s="629"/>
      <c r="AL22" s="630">
        <v>0.4</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107125</v>
      </c>
      <c r="S23" s="626"/>
      <c r="T23" s="626"/>
      <c r="U23" s="626"/>
      <c r="V23" s="626"/>
      <c r="W23" s="626"/>
      <c r="X23" s="626"/>
      <c r="Y23" s="627"/>
      <c r="Z23" s="628">
        <v>2.2999999999999998</v>
      </c>
      <c r="AA23" s="628"/>
      <c r="AB23" s="628"/>
      <c r="AC23" s="628"/>
      <c r="AD23" s="629">
        <v>34610</v>
      </c>
      <c r="AE23" s="629"/>
      <c r="AF23" s="629"/>
      <c r="AG23" s="629"/>
      <c r="AH23" s="629"/>
      <c r="AI23" s="629"/>
      <c r="AJ23" s="629"/>
      <c r="AK23" s="629"/>
      <c r="AL23" s="630">
        <v>1.6</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223</v>
      </c>
      <c r="BH23" s="626"/>
      <c r="BI23" s="626"/>
      <c r="BJ23" s="626"/>
      <c r="BK23" s="626"/>
      <c r="BL23" s="626"/>
      <c r="BM23" s="626"/>
      <c r="BN23" s="627"/>
      <c r="BO23" s="628" t="s">
        <v>223</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50" t="s">
        <v>271</v>
      </c>
      <c r="DM23" s="651"/>
      <c r="DN23" s="651"/>
      <c r="DO23" s="651"/>
      <c r="DP23" s="651"/>
      <c r="DQ23" s="651"/>
      <c r="DR23" s="651"/>
      <c r="DS23" s="651"/>
      <c r="DT23" s="651"/>
      <c r="DU23" s="651"/>
      <c r="DV23" s="652"/>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3639</v>
      </c>
      <c r="S24" s="626"/>
      <c r="T24" s="626"/>
      <c r="U24" s="626"/>
      <c r="V24" s="626"/>
      <c r="W24" s="626"/>
      <c r="X24" s="626"/>
      <c r="Y24" s="627"/>
      <c r="Z24" s="628">
        <v>0.1</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1094980</v>
      </c>
      <c r="CS24" s="615"/>
      <c r="CT24" s="615"/>
      <c r="CU24" s="615"/>
      <c r="CV24" s="615"/>
      <c r="CW24" s="615"/>
      <c r="CX24" s="615"/>
      <c r="CY24" s="616"/>
      <c r="CZ24" s="654">
        <v>23.5</v>
      </c>
      <c r="DA24" s="655"/>
      <c r="DB24" s="655"/>
      <c r="DC24" s="656"/>
      <c r="DD24" s="653">
        <v>978894</v>
      </c>
      <c r="DE24" s="615"/>
      <c r="DF24" s="615"/>
      <c r="DG24" s="615"/>
      <c r="DH24" s="615"/>
      <c r="DI24" s="615"/>
      <c r="DJ24" s="615"/>
      <c r="DK24" s="616"/>
      <c r="DL24" s="653">
        <v>967909</v>
      </c>
      <c r="DM24" s="615"/>
      <c r="DN24" s="615"/>
      <c r="DO24" s="615"/>
      <c r="DP24" s="615"/>
      <c r="DQ24" s="615"/>
      <c r="DR24" s="615"/>
      <c r="DS24" s="615"/>
      <c r="DT24" s="615"/>
      <c r="DU24" s="615"/>
      <c r="DV24" s="616"/>
      <c r="DW24" s="619">
        <v>43.9</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709407</v>
      </c>
      <c r="S25" s="626"/>
      <c r="T25" s="626"/>
      <c r="U25" s="626"/>
      <c r="V25" s="626"/>
      <c r="W25" s="626"/>
      <c r="X25" s="626"/>
      <c r="Y25" s="627"/>
      <c r="Z25" s="628">
        <v>14.9</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473502</v>
      </c>
      <c r="CS25" s="645"/>
      <c r="CT25" s="645"/>
      <c r="CU25" s="645"/>
      <c r="CV25" s="645"/>
      <c r="CW25" s="645"/>
      <c r="CX25" s="645"/>
      <c r="CY25" s="646"/>
      <c r="CZ25" s="659">
        <v>10.1</v>
      </c>
      <c r="DA25" s="660"/>
      <c r="DB25" s="660"/>
      <c r="DC25" s="661"/>
      <c r="DD25" s="634">
        <v>459774</v>
      </c>
      <c r="DE25" s="645"/>
      <c r="DF25" s="645"/>
      <c r="DG25" s="645"/>
      <c r="DH25" s="645"/>
      <c r="DI25" s="645"/>
      <c r="DJ25" s="645"/>
      <c r="DK25" s="646"/>
      <c r="DL25" s="634">
        <v>451974</v>
      </c>
      <c r="DM25" s="645"/>
      <c r="DN25" s="645"/>
      <c r="DO25" s="645"/>
      <c r="DP25" s="645"/>
      <c r="DQ25" s="645"/>
      <c r="DR25" s="645"/>
      <c r="DS25" s="645"/>
      <c r="DT25" s="645"/>
      <c r="DU25" s="645"/>
      <c r="DV25" s="646"/>
      <c r="DW25" s="630">
        <v>20.5</v>
      </c>
      <c r="DX25" s="657"/>
      <c r="DY25" s="657"/>
      <c r="DZ25" s="657"/>
      <c r="EA25" s="657"/>
      <c r="EB25" s="657"/>
      <c r="EC25" s="658"/>
    </row>
    <row r="26" spans="2:133" ht="11.25" customHeight="1">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299612</v>
      </c>
      <c r="CS26" s="626"/>
      <c r="CT26" s="626"/>
      <c r="CU26" s="626"/>
      <c r="CV26" s="626"/>
      <c r="CW26" s="626"/>
      <c r="CX26" s="626"/>
      <c r="CY26" s="627"/>
      <c r="CZ26" s="659">
        <v>6.4</v>
      </c>
      <c r="DA26" s="660"/>
      <c r="DB26" s="660"/>
      <c r="DC26" s="661"/>
      <c r="DD26" s="634">
        <v>288244</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7"/>
      <c r="DY26" s="657"/>
      <c r="DZ26" s="657"/>
      <c r="EA26" s="657"/>
      <c r="EB26" s="657"/>
      <c r="EC26" s="658"/>
    </row>
    <row r="27" spans="2:133" ht="11.25" customHeight="1">
      <c r="B27" s="622" t="s">
        <v>282</v>
      </c>
      <c r="C27" s="623"/>
      <c r="D27" s="623"/>
      <c r="E27" s="623"/>
      <c r="F27" s="623"/>
      <c r="G27" s="623"/>
      <c r="H27" s="623"/>
      <c r="I27" s="623"/>
      <c r="J27" s="623"/>
      <c r="K27" s="623"/>
      <c r="L27" s="623"/>
      <c r="M27" s="623"/>
      <c r="N27" s="623"/>
      <c r="O27" s="623"/>
      <c r="P27" s="623"/>
      <c r="Q27" s="624"/>
      <c r="R27" s="625">
        <v>106330</v>
      </c>
      <c r="S27" s="626"/>
      <c r="T27" s="626"/>
      <c r="U27" s="626"/>
      <c r="V27" s="626"/>
      <c r="W27" s="626"/>
      <c r="X27" s="626"/>
      <c r="Y27" s="627"/>
      <c r="Z27" s="628">
        <v>2.2000000000000002</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217345</v>
      </c>
      <c r="BH27" s="626"/>
      <c r="BI27" s="626"/>
      <c r="BJ27" s="626"/>
      <c r="BK27" s="626"/>
      <c r="BL27" s="626"/>
      <c r="BM27" s="626"/>
      <c r="BN27" s="627"/>
      <c r="BO27" s="628">
        <v>100</v>
      </c>
      <c r="BP27" s="628"/>
      <c r="BQ27" s="628"/>
      <c r="BR27" s="628"/>
      <c r="BS27" s="634">
        <v>1654</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111613</v>
      </c>
      <c r="CS27" s="645"/>
      <c r="CT27" s="645"/>
      <c r="CU27" s="645"/>
      <c r="CV27" s="645"/>
      <c r="CW27" s="645"/>
      <c r="CX27" s="645"/>
      <c r="CY27" s="646"/>
      <c r="CZ27" s="659">
        <v>2.4</v>
      </c>
      <c r="DA27" s="660"/>
      <c r="DB27" s="660"/>
      <c r="DC27" s="661"/>
      <c r="DD27" s="634">
        <v>25337</v>
      </c>
      <c r="DE27" s="645"/>
      <c r="DF27" s="645"/>
      <c r="DG27" s="645"/>
      <c r="DH27" s="645"/>
      <c r="DI27" s="645"/>
      <c r="DJ27" s="645"/>
      <c r="DK27" s="646"/>
      <c r="DL27" s="634">
        <v>22152</v>
      </c>
      <c r="DM27" s="645"/>
      <c r="DN27" s="645"/>
      <c r="DO27" s="645"/>
      <c r="DP27" s="645"/>
      <c r="DQ27" s="645"/>
      <c r="DR27" s="645"/>
      <c r="DS27" s="645"/>
      <c r="DT27" s="645"/>
      <c r="DU27" s="645"/>
      <c r="DV27" s="646"/>
      <c r="DW27" s="630">
        <v>1</v>
      </c>
      <c r="DX27" s="657"/>
      <c r="DY27" s="657"/>
      <c r="DZ27" s="657"/>
      <c r="EA27" s="657"/>
      <c r="EB27" s="657"/>
      <c r="EC27" s="658"/>
    </row>
    <row r="28" spans="2:133" ht="11.25" customHeight="1">
      <c r="B28" s="622" t="s">
        <v>285</v>
      </c>
      <c r="C28" s="623"/>
      <c r="D28" s="623"/>
      <c r="E28" s="623"/>
      <c r="F28" s="623"/>
      <c r="G28" s="623"/>
      <c r="H28" s="623"/>
      <c r="I28" s="623"/>
      <c r="J28" s="623"/>
      <c r="K28" s="623"/>
      <c r="L28" s="623"/>
      <c r="M28" s="623"/>
      <c r="N28" s="623"/>
      <c r="O28" s="623"/>
      <c r="P28" s="623"/>
      <c r="Q28" s="624"/>
      <c r="R28" s="625">
        <v>18316</v>
      </c>
      <c r="S28" s="626"/>
      <c r="T28" s="626"/>
      <c r="U28" s="626"/>
      <c r="V28" s="626"/>
      <c r="W28" s="626"/>
      <c r="X28" s="626"/>
      <c r="Y28" s="627"/>
      <c r="Z28" s="628">
        <v>0.4</v>
      </c>
      <c r="AA28" s="628"/>
      <c r="AB28" s="628"/>
      <c r="AC28" s="628"/>
      <c r="AD28" s="629">
        <v>6875</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509865</v>
      </c>
      <c r="CS28" s="626"/>
      <c r="CT28" s="626"/>
      <c r="CU28" s="626"/>
      <c r="CV28" s="626"/>
      <c r="CW28" s="626"/>
      <c r="CX28" s="626"/>
      <c r="CY28" s="627"/>
      <c r="CZ28" s="659">
        <v>10.9</v>
      </c>
      <c r="DA28" s="660"/>
      <c r="DB28" s="660"/>
      <c r="DC28" s="661"/>
      <c r="DD28" s="634">
        <v>493783</v>
      </c>
      <c r="DE28" s="626"/>
      <c r="DF28" s="626"/>
      <c r="DG28" s="626"/>
      <c r="DH28" s="626"/>
      <c r="DI28" s="626"/>
      <c r="DJ28" s="626"/>
      <c r="DK28" s="627"/>
      <c r="DL28" s="634">
        <v>493783</v>
      </c>
      <c r="DM28" s="626"/>
      <c r="DN28" s="626"/>
      <c r="DO28" s="626"/>
      <c r="DP28" s="626"/>
      <c r="DQ28" s="626"/>
      <c r="DR28" s="626"/>
      <c r="DS28" s="626"/>
      <c r="DT28" s="626"/>
      <c r="DU28" s="626"/>
      <c r="DV28" s="627"/>
      <c r="DW28" s="630">
        <v>22.4</v>
      </c>
      <c r="DX28" s="657"/>
      <c r="DY28" s="657"/>
      <c r="DZ28" s="657"/>
      <c r="EA28" s="657"/>
      <c r="EB28" s="657"/>
      <c r="EC28" s="658"/>
    </row>
    <row r="29" spans="2:133" ht="11.25" customHeight="1">
      <c r="B29" s="622" t="s">
        <v>287</v>
      </c>
      <c r="C29" s="623"/>
      <c r="D29" s="623"/>
      <c r="E29" s="623"/>
      <c r="F29" s="623"/>
      <c r="G29" s="623"/>
      <c r="H29" s="623"/>
      <c r="I29" s="623"/>
      <c r="J29" s="623"/>
      <c r="K29" s="623"/>
      <c r="L29" s="623"/>
      <c r="M29" s="623"/>
      <c r="N29" s="623"/>
      <c r="O29" s="623"/>
      <c r="P29" s="623"/>
      <c r="Q29" s="624"/>
      <c r="R29" s="625">
        <v>101275</v>
      </c>
      <c r="S29" s="626"/>
      <c r="T29" s="626"/>
      <c r="U29" s="626"/>
      <c r="V29" s="626"/>
      <c r="W29" s="626"/>
      <c r="X29" s="626"/>
      <c r="Y29" s="627"/>
      <c r="Z29" s="628">
        <v>2.1</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505780</v>
      </c>
      <c r="CS29" s="645"/>
      <c r="CT29" s="645"/>
      <c r="CU29" s="645"/>
      <c r="CV29" s="645"/>
      <c r="CW29" s="645"/>
      <c r="CX29" s="645"/>
      <c r="CY29" s="646"/>
      <c r="CZ29" s="659">
        <v>10.8</v>
      </c>
      <c r="DA29" s="660"/>
      <c r="DB29" s="660"/>
      <c r="DC29" s="661"/>
      <c r="DD29" s="634">
        <v>489698</v>
      </c>
      <c r="DE29" s="645"/>
      <c r="DF29" s="645"/>
      <c r="DG29" s="645"/>
      <c r="DH29" s="645"/>
      <c r="DI29" s="645"/>
      <c r="DJ29" s="645"/>
      <c r="DK29" s="646"/>
      <c r="DL29" s="634">
        <v>489698</v>
      </c>
      <c r="DM29" s="645"/>
      <c r="DN29" s="645"/>
      <c r="DO29" s="645"/>
      <c r="DP29" s="645"/>
      <c r="DQ29" s="645"/>
      <c r="DR29" s="645"/>
      <c r="DS29" s="645"/>
      <c r="DT29" s="645"/>
      <c r="DU29" s="645"/>
      <c r="DV29" s="646"/>
      <c r="DW29" s="630">
        <v>22.2</v>
      </c>
      <c r="DX29" s="657"/>
      <c r="DY29" s="657"/>
      <c r="DZ29" s="657"/>
      <c r="EA29" s="657"/>
      <c r="EB29" s="657"/>
      <c r="EC29" s="658"/>
    </row>
    <row r="30" spans="2:133" ht="11.25" customHeight="1">
      <c r="B30" s="622" t="s">
        <v>291</v>
      </c>
      <c r="C30" s="623"/>
      <c r="D30" s="623"/>
      <c r="E30" s="623"/>
      <c r="F30" s="623"/>
      <c r="G30" s="623"/>
      <c r="H30" s="623"/>
      <c r="I30" s="623"/>
      <c r="J30" s="623"/>
      <c r="K30" s="623"/>
      <c r="L30" s="623"/>
      <c r="M30" s="623"/>
      <c r="N30" s="623"/>
      <c r="O30" s="623"/>
      <c r="P30" s="623"/>
      <c r="Q30" s="624"/>
      <c r="R30" s="625">
        <v>67906</v>
      </c>
      <c r="S30" s="626"/>
      <c r="T30" s="626"/>
      <c r="U30" s="626"/>
      <c r="V30" s="626"/>
      <c r="W30" s="626"/>
      <c r="X30" s="626"/>
      <c r="Y30" s="627"/>
      <c r="Z30" s="628">
        <v>1.4</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98.6</v>
      </c>
      <c r="BH30" s="684"/>
      <c r="BI30" s="684"/>
      <c r="BJ30" s="684"/>
      <c r="BK30" s="684"/>
      <c r="BL30" s="684"/>
      <c r="BM30" s="620">
        <v>92.1</v>
      </c>
      <c r="BN30" s="684"/>
      <c r="BO30" s="684"/>
      <c r="BP30" s="684"/>
      <c r="BQ30" s="685"/>
      <c r="BR30" s="683">
        <v>98.5</v>
      </c>
      <c r="BS30" s="684"/>
      <c r="BT30" s="684"/>
      <c r="BU30" s="684"/>
      <c r="BV30" s="684"/>
      <c r="BW30" s="684"/>
      <c r="BX30" s="620">
        <v>92.4</v>
      </c>
      <c r="BY30" s="684"/>
      <c r="BZ30" s="684"/>
      <c r="CA30" s="684"/>
      <c r="CB30" s="685"/>
      <c r="CD30" s="688"/>
      <c r="CE30" s="689"/>
      <c r="CF30" s="639" t="s">
        <v>294</v>
      </c>
      <c r="CG30" s="640"/>
      <c r="CH30" s="640"/>
      <c r="CI30" s="640"/>
      <c r="CJ30" s="640"/>
      <c r="CK30" s="640"/>
      <c r="CL30" s="640"/>
      <c r="CM30" s="640"/>
      <c r="CN30" s="640"/>
      <c r="CO30" s="640"/>
      <c r="CP30" s="640"/>
      <c r="CQ30" s="641"/>
      <c r="CR30" s="625">
        <v>470794</v>
      </c>
      <c r="CS30" s="626"/>
      <c r="CT30" s="626"/>
      <c r="CU30" s="626"/>
      <c r="CV30" s="626"/>
      <c r="CW30" s="626"/>
      <c r="CX30" s="626"/>
      <c r="CY30" s="627"/>
      <c r="CZ30" s="659">
        <v>10.1</v>
      </c>
      <c r="DA30" s="660"/>
      <c r="DB30" s="660"/>
      <c r="DC30" s="661"/>
      <c r="DD30" s="634">
        <v>456026</v>
      </c>
      <c r="DE30" s="626"/>
      <c r="DF30" s="626"/>
      <c r="DG30" s="626"/>
      <c r="DH30" s="626"/>
      <c r="DI30" s="626"/>
      <c r="DJ30" s="626"/>
      <c r="DK30" s="627"/>
      <c r="DL30" s="634">
        <v>456026</v>
      </c>
      <c r="DM30" s="626"/>
      <c r="DN30" s="626"/>
      <c r="DO30" s="626"/>
      <c r="DP30" s="626"/>
      <c r="DQ30" s="626"/>
      <c r="DR30" s="626"/>
      <c r="DS30" s="626"/>
      <c r="DT30" s="626"/>
      <c r="DU30" s="626"/>
      <c r="DV30" s="627"/>
      <c r="DW30" s="630">
        <v>20.7</v>
      </c>
      <c r="DX30" s="657"/>
      <c r="DY30" s="657"/>
      <c r="DZ30" s="657"/>
      <c r="EA30" s="657"/>
      <c r="EB30" s="657"/>
      <c r="EC30" s="658"/>
    </row>
    <row r="31" spans="2:133" ht="11.25" customHeight="1">
      <c r="B31" s="622" t="s">
        <v>295</v>
      </c>
      <c r="C31" s="623"/>
      <c r="D31" s="623"/>
      <c r="E31" s="623"/>
      <c r="F31" s="623"/>
      <c r="G31" s="623"/>
      <c r="H31" s="623"/>
      <c r="I31" s="623"/>
      <c r="J31" s="623"/>
      <c r="K31" s="623"/>
      <c r="L31" s="623"/>
      <c r="M31" s="623"/>
      <c r="N31" s="623"/>
      <c r="O31" s="623"/>
      <c r="P31" s="623"/>
      <c r="Q31" s="624"/>
      <c r="R31" s="625">
        <v>69355</v>
      </c>
      <c r="S31" s="626"/>
      <c r="T31" s="626"/>
      <c r="U31" s="626"/>
      <c r="V31" s="626"/>
      <c r="W31" s="626"/>
      <c r="X31" s="626"/>
      <c r="Y31" s="627"/>
      <c r="Z31" s="628">
        <v>1.5</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98.4</v>
      </c>
      <c r="BH31" s="645"/>
      <c r="BI31" s="645"/>
      <c r="BJ31" s="645"/>
      <c r="BK31" s="645"/>
      <c r="BL31" s="645"/>
      <c r="BM31" s="631">
        <v>90.7</v>
      </c>
      <c r="BN31" s="681"/>
      <c r="BO31" s="681"/>
      <c r="BP31" s="681"/>
      <c r="BQ31" s="682"/>
      <c r="BR31" s="680">
        <v>97.8</v>
      </c>
      <c r="BS31" s="645"/>
      <c r="BT31" s="645"/>
      <c r="BU31" s="645"/>
      <c r="BV31" s="645"/>
      <c r="BW31" s="645"/>
      <c r="BX31" s="631">
        <v>90.9</v>
      </c>
      <c r="BY31" s="681"/>
      <c r="BZ31" s="681"/>
      <c r="CA31" s="681"/>
      <c r="CB31" s="682"/>
      <c r="CD31" s="688"/>
      <c r="CE31" s="689"/>
      <c r="CF31" s="639" t="s">
        <v>298</v>
      </c>
      <c r="CG31" s="640"/>
      <c r="CH31" s="640"/>
      <c r="CI31" s="640"/>
      <c r="CJ31" s="640"/>
      <c r="CK31" s="640"/>
      <c r="CL31" s="640"/>
      <c r="CM31" s="640"/>
      <c r="CN31" s="640"/>
      <c r="CO31" s="640"/>
      <c r="CP31" s="640"/>
      <c r="CQ31" s="641"/>
      <c r="CR31" s="625">
        <v>34986</v>
      </c>
      <c r="CS31" s="645"/>
      <c r="CT31" s="645"/>
      <c r="CU31" s="645"/>
      <c r="CV31" s="645"/>
      <c r="CW31" s="645"/>
      <c r="CX31" s="645"/>
      <c r="CY31" s="646"/>
      <c r="CZ31" s="659">
        <v>0.7</v>
      </c>
      <c r="DA31" s="660"/>
      <c r="DB31" s="660"/>
      <c r="DC31" s="661"/>
      <c r="DD31" s="634">
        <v>33672</v>
      </c>
      <c r="DE31" s="645"/>
      <c r="DF31" s="645"/>
      <c r="DG31" s="645"/>
      <c r="DH31" s="645"/>
      <c r="DI31" s="645"/>
      <c r="DJ31" s="645"/>
      <c r="DK31" s="646"/>
      <c r="DL31" s="634">
        <v>33672</v>
      </c>
      <c r="DM31" s="645"/>
      <c r="DN31" s="645"/>
      <c r="DO31" s="645"/>
      <c r="DP31" s="645"/>
      <c r="DQ31" s="645"/>
      <c r="DR31" s="645"/>
      <c r="DS31" s="645"/>
      <c r="DT31" s="645"/>
      <c r="DU31" s="645"/>
      <c r="DV31" s="646"/>
      <c r="DW31" s="630">
        <v>1.5</v>
      </c>
      <c r="DX31" s="657"/>
      <c r="DY31" s="657"/>
      <c r="DZ31" s="657"/>
      <c r="EA31" s="657"/>
      <c r="EB31" s="657"/>
      <c r="EC31" s="658"/>
    </row>
    <row r="32" spans="2:133" ht="11.25" customHeight="1">
      <c r="B32" s="622" t="s">
        <v>299</v>
      </c>
      <c r="C32" s="623"/>
      <c r="D32" s="623"/>
      <c r="E32" s="623"/>
      <c r="F32" s="623"/>
      <c r="G32" s="623"/>
      <c r="H32" s="623"/>
      <c r="I32" s="623"/>
      <c r="J32" s="623"/>
      <c r="K32" s="623"/>
      <c r="L32" s="623"/>
      <c r="M32" s="623"/>
      <c r="N32" s="623"/>
      <c r="O32" s="623"/>
      <c r="P32" s="623"/>
      <c r="Q32" s="624"/>
      <c r="R32" s="625">
        <v>74606</v>
      </c>
      <c r="S32" s="626"/>
      <c r="T32" s="626"/>
      <c r="U32" s="626"/>
      <c r="V32" s="626"/>
      <c r="W32" s="626"/>
      <c r="X32" s="626"/>
      <c r="Y32" s="627"/>
      <c r="Z32" s="628">
        <v>1.6</v>
      </c>
      <c r="AA32" s="628"/>
      <c r="AB32" s="628"/>
      <c r="AC32" s="628"/>
      <c r="AD32" s="629">
        <v>50</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98.2</v>
      </c>
      <c r="BH32" s="693"/>
      <c r="BI32" s="693"/>
      <c r="BJ32" s="693"/>
      <c r="BK32" s="693"/>
      <c r="BL32" s="693"/>
      <c r="BM32" s="694">
        <v>90.8</v>
      </c>
      <c r="BN32" s="693"/>
      <c r="BO32" s="693"/>
      <c r="BP32" s="693"/>
      <c r="BQ32" s="695"/>
      <c r="BR32" s="692">
        <v>99</v>
      </c>
      <c r="BS32" s="693"/>
      <c r="BT32" s="693"/>
      <c r="BU32" s="693"/>
      <c r="BV32" s="693"/>
      <c r="BW32" s="693"/>
      <c r="BX32" s="694">
        <v>91</v>
      </c>
      <c r="BY32" s="693"/>
      <c r="BZ32" s="693"/>
      <c r="CA32" s="693"/>
      <c r="CB32" s="695"/>
      <c r="CD32" s="690"/>
      <c r="CE32" s="691"/>
      <c r="CF32" s="639" t="s">
        <v>301</v>
      </c>
      <c r="CG32" s="640"/>
      <c r="CH32" s="640"/>
      <c r="CI32" s="640"/>
      <c r="CJ32" s="640"/>
      <c r="CK32" s="640"/>
      <c r="CL32" s="640"/>
      <c r="CM32" s="640"/>
      <c r="CN32" s="640"/>
      <c r="CO32" s="640"/>
      <c r="CP32" s="640"/>
      <c r="CQ32" s="641"/>
      <c r="CR32" s="625">
        <v>4085</v>
      </c>
      <c r="CS32" s="626"/>
      <c r="CT32" s="626"/>
      <c r="CU32" s="626"/>
      <c r="CV32" s="626"/>
      <c r="CW32" s="626"/>
      <c r="CX32" s="626"/>
      <c r="CY32" s="627"/>
      <c r="CZ32" s="659">
        <v>0.1</v>
      </c>
      <c r="DA32" s="660"/>
      <c r="DB32" s="660"/>
      <c r="DC32" s="661"/>
      <c r="DD32" s="634">
        <v>4085</v>
      </c>
      <c r="DE32" s="626"/>
      <c r="DF32" s="626"/>
      <c r="DG32" s="626"/>
      <c r="DH32" s="626"/>
      <c r="DI32" s="626"/>
      <c r="DJ32" s="626"/>
      <c r="DK32" s="627"/>
      <c r="DL32" s="634">
        <v>4085</v>
      </c>
      <c r="DM32" s="626"/>
      <c r="DN32" s="626"/>
      <c r="DO32" s="626"/>
      <c r="DP32" s="626"/>
      <c r="DQ32" s="626"/>
      <c r="DR32" s="626"/>
      <c r="DS32" s="626"/>
      <c r="DT32" s="626"/>
      <c r="DU32" s="626"/>
      <c r="DV32" s="627"/>
      <c r="DW32" s="630">
        <v>0.2</v>
      </c>
      <c r="DX32" s="657"/>
      <c r="DY32" s="657"/>
      <c r="DZ32" s="657"/>
      <c r="EA32" s="657"/>
      <c r="EB32" s="657"/>
      <c r="EC32" s="658"/>
    </row>
    <row r="33" spans="2:133" ht="11.25" customHeight="1">
      <c r="B33" s="622" t="s">
        <v>302</v>
      </c>
      <c r="C33" s="623"/>
      <c r="D33" s="623"/>
      <c r="E33" s="623"/>
      <c r="F33" s="623"/>
      <c r="G33" s="623"/>
      <c r="H33" s="623"/>
      <c r="I33" s="623"/>
      <c r="J33" s="623"/>
      <c r="K33" s="623"/>
      <c r="L33" s="623"/>
      <c r="M33" s="623"/>
      <c r="N33" s="623"/>
      <c r="O33" s="623"/>
      <c r="P33" s="623"/>
      <c r="Q33" s="624"/>
      <c r="R33" s="625">
        <v>1115134</v>
      </c>
      <c r="S33" s="626"/>
      <c r="T33" s="626"/>
      <c r="U33" s="626"/>
      <c r="V33" s="626"/>
      <c r="W33" s="626"/>
      <c r="X33" s="626"/>
      <c r="Y33" s="627"/>
      <c r="Z33" s="628">
        <v>23.4</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1905278</v>
      </c>
      <c r="CS33" s="645"/>
      <c r="CT33" s="645"/>
      <c r="CU33" s="645"/>
      <c r="CV33" s="645"/>
      <c r="CW33" s="645"/>
      <c r="CX33" s="645"/>
      <c r="CY33" s="646"/>
      <c r="CZ33" s="659">
        <v>40.799999999999997</v>
      </c>
      <c r="DA33" s="660"/>
      <c r="DB33" s="660"/>
      <c r="DC33" s="661"/>
      <c r="DD33" s="634">
        <v>1475049</v>
      </c>
      <c r="DE33" s="645"/>
      <c r="DF33" s="645"/>
      <c r="DG33" s="645"/>
      <c r="DH33" s="645"/>
      <c r="DI33" s="645"/>
      <c r="DJ33" s="645"/>
      <c r="DK33" s="646"/>
      <c r="DL33" s="634">
        <v>546141</v>
      </c>
      <c r="DM33" s="645"/>
      <c r="DN33" s="645"/>
      <c r="DO33" s="645"/>
      <c r="DP33" s="645"/>
      <c r="DQ33" s="645"/>
      <c r="DR33" s="645"/>
      <c r="DS33" s="645"/>
      <c r="DT33" s="645"/>
      <c r="DU33" s="645"/>
      <c r="DV33" s="646"/>
      <c r="DW33" s="630">
        <v>24.7</v>
      </c>
      <c r="DX33" s="657"/>
      <c r="DY33" s="657"/>
      <c r="DZ33" s="657"/>
      <c r="EA33" s="657"/>
      <c r="EB33" s="657"/>
      <c r="EC33" s="658"/>
    </row>
    <row r="34" spans="2:133" ht="11.25" customHeight="1">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585157</v>
      </c>
      <c r="CS34" s="626"/>
      <c r="CT34" s="626"/>
      <c r="CU34" s="626"/>
      <c r="CV34" s="626"/>
      <c r="CW34" s="626"/>
      <c r="CX34" s="626"/>
      <c r="CY34" s="627"/>
      <c r="CZ34" s="659">
        <v>12.5</v>
      </c>
      <c r="DA34" s="660"/>
      <c r="DB34" s="660"/>
      <c r="DC34" s="661"/>
      <c r="DD34" s="634">
        <v>364346</v>
      </c>
      <c r="DE34" s="626"/>
      <c r="DF34" s="626"/>
      <c r="DG34" s="626"/>
      <c r="DH34" s="626"/>
      <c r="DI34" s="626"/>
      <c r="DJ34" s="626"/>
      <c r="DK34" s="627"/>
      <c r="DL34" s="634">
        <v>294817</v>
      </c>
      <c r="DM34" s="626"/>
      <c r="DN34" s="626"/>
      <c r="DO34" s="626"/>
      <c r="DP34" s="626"/>
      <c r="DQ34" s="626"/>
      <c r="DR34" s="626"/>
      <c r="DS34" s="626"/>
      <c r="DT34" s="626"/>
      <c r="DU34" s="626"/>
      <c r="DV34" s="627"/>
      <c r="DW34" s="630">
        <v>13.4</v>
      </c>
      <c r="DX34" s="657"/>
      <c r="DY34" s="657"/>
      <c r="DZ34" s="657"/>
      <c r="EA34" s="657"/>
      <c r="EB34" s="657"/>
      <c r="EC34" s="658"/>
    </row>
    <row r="35" spans="2:133" ht="11.25" customHeight="1">
      <c r="B35" s="622" t="s">
        <v>308</v>
      </c>
      <c r="C35" s="623"/>
      <c r="D35" s="623"/>
      <c r="E35" s="623"/>
      <c r="F35" s="623"/>
      <c r="G35" s="623"/>
      <c r="H35" s="623"/>
      <c r="I35" s="623"/>
      <c r="J35" s="623"/>
      <c r="K35" s="623"/>
      <c r="L35" s="623"/>
      <c r="M35" s="623"/>
      <c r="N35" s="623"/>
      <c r="O35" s="623"/>
      <c r="P35" s="623"/>
      <c r="Q35" s="624"/>
      <c r="R35" s="625">
        <v>75834</v>
      </c>
      <c r="S35" s="626"/>
      <c r="T35" s="626"/>
      <c r="U35" s="626"/>
      <c r="V35" s="626"/>
      <c r="W35" s="626"/>
      <c r="X35" s="626"/>
      <c r="Y35" s="627"/>
      <c r="Z35" s="628">
        <v>1.6</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691914</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28133</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124936</v>
      </c>
      <c r="CS35" s="645"/>
      <c r="CT35" s="645"/>
      <c r="CU35" s="645"/>
      <c r="CV35" s="645"/>
      <c r="CW35" s="645"/>
      <c r="CX35" s="645"/>
      <c r="CY35" s="646"/>
      <c r="CZ35" s="659">
        <v>2.7</v>
      </c>
      <c r="DA35" s="660"/>
      <c r="DB35" s="660"/>
      <c r="DC35" s="661"/>
      <c r="DD35" s="634">
        <v>106899</v>
      </c>
      <c r="DE35" s="645"/>
      <c r="DF35" s="645"/>
      <c r="DG35" s="645"/>
      <c r="DH35" s="645"/>
      <c r="DI35" s="645"/>
      <c r="DJ35" s="645"/>
      <c r="DK35" s="646"/>
      <c r="DL35" s="634">
        <v>73719</v>
      </c>
      <c r="DM35" s="645"/>
      <c r="DN35" s="645"/>
      <c r="DO35" s="645"/>
      <c r="DP35" s="645"/>
      <c r="DQ35" s="645"/>
      <c r="DR35" s="645"/>
      <c r="DS35" s="645"/>
      <c r="DT35" s="645"/>
      <c r="DU35" s="645"/>
      <c r="DV35" s="646"/>
      <c r="DW35" s="630">
        <v>3.3</v>
      </c>
      <c r="DX35" s="657"/>
      <c r="DY35" s="657"/>
      <c r="DZ35" s="657"/>
      <c r="EA35" s="657"/>
      <c r="EB35" s="657"/>
      <c r="EC35" s="658"/>
    </row>
    <row r="36" spans="2:133" ht="11.25" customHeight="1">
      <c r="B36" s="668" t="s">
        <v>312</v>
      </c>
      <c r="C36" s="669"/>
      <c r="D36" s="669"/>
      <c r="E36" s="669"/>
      <c r="F36" s="669"/>
      <c r="G36" s="669"/>
      <c r="H36" s="669"/>
      <c r="I36" s="669"/>
      <c r="J36" s="669"/>
      <c r="K36" s="669"/>
      <c r="L36" s="669"/>
      <c r="M36" s="669"/>
      <c r="N36" s="669"/>
      <c r="O36" s="669"/>
      <c r="P36" s="669"/>
      <c r="Q36" s="670"/>
      <c r="R36" s="697">
        <v>4760589</v>
      </c>
      <c r="S36" s="698"/>
      <c r="T36" s="698"/>
      <c r="U36" s="698"/>
      <c r="V36" s="698"/>
      <c r="W36" s="698"/>
      <c r="X36" s="698"/>
      <c r="Y36" s="699"/>
      <c r="Z36" s="700">
        <v>100</v>
      </c>
      <c r="AA36" s="700"/>
      <c r="AB36" s="700"/>
      <c r="AC36" s="700"/>
      <c r="AD36" s="701">
        <v>2130919</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388754</v>
      </c>
      <c r="BA36" s="626"/>
      <c r="BB36" s="626"/>
      <c r="BC36" s="626"/>
      <c r="BD36" s="645"/>
      <c r="BE36" s="645"/>
      <c r="BF36" s="682"/>
      <c r="BG36" s="639" t="s">
        <v>314</v>
      </c>
      <c r="BH36" s="640"/>
      <c r="BI36" s="640"/>
      <c r="BJ36" s="640"/>
      <c r="BK36" s="640"/>
      <c r="BL36" s="640"/>
      <c r="BM36" s="640"/>
      <c r="BN36" s="640"/>
      <c r="BO36" s="640"/>
      <c r="BP36" s="640"/>
      <c r="BQ36" s="640"/>
      <c r="BR36" s="640"/>
      <c r="BS36" s="640"/>
      <c r="BT36" s="640"/>
      <c r="BU36" s="641"/>
      <c r="BV36" s="625">
        <v>25715</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828573</v>
      </c>
      <c r="CS36" s="626"/>
      <c r="CT36" s="626"/>
      <c r="CU36" s="626"/>
      <c r="CV36" s="626"/>
      <c r="CW36" s="626"/>
      <c r="CX36" s="626"/>
      <c r="CY36" s="627"/>
      <c r="CZ36" s="659">
        <v>17.7</v>
      </c>
      <c r="DA36" s="660"/>
      <c r="DB36" s="660"/>
      <c r="DC36" s="661"/>
      <c r="DD36" s="634">
        <v>724652</v>
      </c>
      <c r="DE36" s="626"/>
      <c r="DF36" s="626"/>
      <c r="DG36" s="626"/>
      <c r="DH36" s="626"/>
      <c r="DI36" s="626"/>
      <c r="DJ36" s="626"/>
      <c r="DK36" s="627"/>
      <c r="DL36" s="634">
        <v>113804</v>
      </c>
      <c r="DM36" s="626"/>
      <c r="DN36" s="626"/>
      <c r="DO36" s="626"/>
      <c r="DP36" s="626"/>
      <c r="DQ36" s="626"/>
      <c r="DR36" s="626"/>
      <c r="DS36" s="626"/>
      <c r="DT36" s="626"/>
      <c r="DU36" s="626"/>
      <c r="DV36" s="627"/>
      <c r="DW36" s="630">
        <v>5.2</v>
      </c>
      <c r="DX36" s="657"/>
      <c r="DY36" s="657"/>
      <c r="DZ36" s="657"/>
      <c r="EA36" s="657"/>
      <c r="EB36" s="657"/>
      <c r="EC36" s="658"/>
    </row>
    <row r="37" spans="2:133" ht="11.25" customHeight="1">
      <c r="AQ37" s="704" t="s">
        <v>316</v>
      </c>
      <c r="AR37" s="705"/>
      <c r="AS37" s="705"/>
      <c r="AT37" s="705"/>
      <c r="AU37" s="705"/>
      <c r="AV37" s="705"/>
      <c r="AW37" s="705"/>
      <c r="AX37" s="705"/>
      <c r="AY37" s="706"/>
      <c r="AZ37" s="625">
        <v>100508</v>
      </c>
      <c r="BA37" s="626"/>
      <c r="BB37" s="626"/>
      <c r="BC37" s="626"/>
      <c r="BD37" s="645"/>
      <c r="BE37" s="645"/>
      <c r="BF37" s="682"/>
      <c r="BG37" s="639" t="s">
        <v>317</v>
      </c>
      <c r="BH37" s="640"/>
      <c r="BI37" s="640"/>
      <c r="BJ37" s="640"/>
      <c r="BK37" s="640"/>
      <c r="BL37" s="640"/>
      <c r="BM37" s="640"/>
      <c r="BN37" s="640"/>
      <c r="BO37" s="640"/>
      <c r="BP37" s="640"/>
      <c r="BQ37" s="640"/>
      <c r="BR37" s="640"/>
      <c r="BS37" s="640"/>
      <c r="BT37" s="640"/>
      <c r="BU37" s="641"/>
      <c r="BV37" s="625">
        <v>364</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273843</v>
      </c>
      <c r="CS37" s="645"/>
      <c r="CT37" s="645"/>
      <c r="CU37" s="645"/>
      <c r="CV37" s="645"/>
      <c r="CW37" s="645"/>
      <c r="CX37" s="645"/>
      <c r="CY37" s="646"/>
      <c r="CZ37" s="659">
        <v>5.9</v>
      </c>
      <c r="DA37" s="660"/>
      <c r="DB37" s="660"/>
      <c r="DC37" s="661"/>
      <c r="DD37" s="634">
        <v>273843</v>
      </c>
      <c r="DE37" s="645"/>
      <c r="DF37" s="645"/>
      <c r="DG37" s="645"/>
      <c r="DH37" s="645"/>
      <c r="DI37" s="645"/>
      <c r="DJ37" s="645"/>
      <c r="DK37" s="646"/>
      <c r="DL37" s="634">
        <v>38255</v>
      </c>
      <c r="DM37" s="645"/>
      <c r="DN37" s="645"/>
      <c r="DO37" s="645"/>
      <c r="DP37" s="645"/>
      <c r="DQ37" s="645"/>
      <c r="DR37" s="645"/>
      <c r="DS37" s="645"/>
      <c r="DT37" s="645"/>
      <c r="DU37" s="645"/>
      <c r="DV37" s="646"/>
      <c r="DW37" s="630">
        <v>1.7</v>
      </c>
      <c r="DX37" s="657"/>
      <c r="DY37" s="657"/>
      <c r="DZ37" s="657"/>
      <c r="EA37" s="657"/>
      <c r="EB37" s="657"/>
      <c r="EC37" s="658"/>
    </row>
    <row r="38" spans="2:133" ht="11.25" customHeight="1">
      <c r="AQ38" s="704" t="s">
        <v>319</v>
      </c>
      <c r="AR38" s="705"/>
      <c r="AS38" s="705"/>
      <c r="AT38" s="705"/>
      <c r="AU38" s="705"/>
      <c r="AV38" s="705"/>
      <c r="AW38" s="705"/>
      <c r="AX38" s="705"/>
      <c r="AY38" s="706"/>
      <c r="AZ38" s="625">
        <v>68880</v>
      </c>
      <c r="BA38" s="626"/>
      <c r="BB38" s="626"/>
      <c r="BC38" s="626"/>
      <c r="BD38" s="645"/>
      <c r="BE38" s="645"/>
      <c r="BF38" s="682"/>
      <c r="BG38" s="639" t="s">
        <v>320</v>
      </c>
      <c r="BH38" s="640"/>
      <c r="BI38" s="640"/>
      <c r="BJ38" s="640"/>
      <c r="BK38" s="640"/>
      <c r="BL38" s="640"/>
      <c r="BM38" s="640"/>
      <c r="BN38" s="640"/>
      <c r="BO38" s="640"/>
      <c r="BP38" s="640"/>
      <c r="BQ38" s="640"/>
      <c r="BR38" s="640"/>
      <c r="BS38" s="640"/>
      <c r="BT38" s="640"/>
      <c r="BU38" s="641"/>
      <c r="BV38" s="625">
        <v>603</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296160</v>
      </c>
      <c r="CS38" s="626"/>
      <c r="CT38" s="626"/>
      <c r="CU38" s="626"/>
      <c r="CV38" s="626"/>
      <c r="CW38" s="626"/>
      <c r="CX38" s="626"/>
      <c r="CY38" s="627"/>
      <c r="CZ38" s="659">
        <v>6.3</v>
      </c>
      <c r="DA38" s="660"/>
      <c r="DB38" s="660"/>
      <c r="DC38" s="661"/>
      <c r="DD38" s="634">
        <v>278432</v>
      </c>
      <c r="DE38" s="626"/>
      <c r="DF38" s="626"/>
      <c r="DG38" s="626"/>
      <c r="DH38" s="626"/>
      <c r="DI38" s="626"/>
      <c r="DJ38" s="626"/>
      <c r="DK38" s="627"/>
      <c r="DL38" s="634">
        <v>63801</v>
      </c>
      <c r="DM38" s="626"/>
      <c r="DN38" s="626"/>
      <c r="DO38" s="626"/>
      <c r="DP38" s="626"/>
      <c r="DQ38" s="626"/>
      <c r="DR38" s="626"/>
      <c r="DS38" s="626"/>
      <c r="DT38" s="626"/>
      <c r="DU38" s="626"/>
      <c r="DV38" s="627"/>
      <c r="DW38" s="630">
        <v>2.9</v>
      </c>
      <c r="DX38" s="657"/>
      <c r="DY38" s="657"/>
      <c r="DZ38" s="657"/>
      <c r="EA38" s="657"/>
      <c r="EB38" s="657"/>
      <c r="EC38" s="658"/>
    </row>
    <row r="39" spans="2:133" ht="11.25" customHeight="1">
      <c r="AQ39" s="704" t="s">
        <v>322</v>
      </c>
      <c r="AR39" s="705"/>
      <c r="AS39" s="705"/>
      <c r="AT39" s="705"/>
      <c r="AU39" s="705"/>
      <c r="AV39" s="705"/>
      <c r="AW39" s="705"/>
      <c r="AX39" s="705"/>
      <c r="AY39" s="706"/>
      <c r="AZ39" s="625">
        <v>8450</v>
      </c>
      <c r="BA39" s="626"/>
      <c r="BB39" s="626"/>
      <c r="BC39" s="626"/>
      <c r="BD39" s="645"/>
      <c r="BE39" s="645"/>
      <c r="BF39" s="682"/>
      <c r="BG39" s="710" t="s">
        <v>323</v>
      </c>
      <c r="BH39" s="711"/>
      <c r="BI39" s="711"/>
      <c r="BJ39" s="711"/>
      <c r="BK39" s="711"/>
      <c r="BL39" s="189"/>
      <c r="BM39" s="640" t="s">
        <v>324</v>
      </c>
      <c r="BN39" s="640"/>
      <c r="BO39" s="640"/>
      <c r="BP39" s="640"/>
      <c r="BQ39" s="640"/>
      <c r="BR39" s="640"/>
      <c r="BS39" s="640"/>
      <c r="BT39" s="640"/>
      <c r="BU39" s="641"/>
      <c r="BV39" s="625">
        <v>143</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49732</v>
      </c>
      <c r="CS39" s="645"/>
      <c r="CT39" s="645"/>
      <c r="CU39" s="645"/>
      <c r="CV39" s="645"/>
      <c r="CW39" s="645"/>
      <c r="CX39" s="645"/>
      <c r="CY39" s="646"/>
      <c r="CZ39" s="659">
        <v>1.1000000000000001</v>
      </c>
      <c r="DA39" s="660"/>
      <c r="DB39" s="660"/>
      <c r="DC39" s="661"/>
      <c r="DD39" s="634" t="s">
        <v>326</v>
      </c>
      <c r="DE39" s="645"/>
      <c r="DF39" s="645"/>
      <c r="DG39" s="645"/>
      <c r="DH39" s="645"/>
      <c r="DI39" s="645"/>
      <c r="DJ39" s="645"/>
      <c r="DK39" s="646"/>
      <c r="DL39" s="634" t="s">
        <v>326</v>
      </c>
      <c r="DM39" s="645"/>
      <c r="DN39" s="645"/>
      <c r="DO39" s="645"/>
      <c r="DP39" s="645"/>
      <c r="DQ39" s="645"/>
      <c r="DR39" s="645"/>
      <c r="DS39" s="645"/>
      <c r="DT39" s="645"/>
      <c r="DU39" s="645"/>
      <c r="DV39" s="646"/>
      <c r="DW39" s="630" t="s">
        <v>326</v>
      </c>
      <c r="DX39" s="657"/>
      <c r="DY39" s="657"/>
      <c r="DZ39" s="657"/>
      <c r="EA39" s="657"/>
      <c r="EB39" s="657"/>
      <c r="EC39" s="658"/>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27428</v>
      </c>
      <c r="BA40" s="626"/>
      <c r="BB40" s="626"/>
      <c r="BC40" s="626"/>
      <c r="BD40" s="645"/>
      <c r="BE40" s="645"/>
      <c r="BF40" s="682"/>
      <c r="BG40" s="710"/>
      <c r="BH40" s="711"/>
      <c r="BI40" s="711"/>
      <c r="BJ40" s="711"/>
      <c r="BK40" s="711"/>
      <c r="BL40" s="189"/>
      <c r="BM40" s="640" t="s">
        <v>328</v>
      </c>
      <c r="BN40" s="640"/>
      <c r="BO40" s="640"/>
      <c r="BP40" s="640"/>
      <c r="BQ40" s="640"/>
      <c r="BR40" s="640"/>
      <c r="BS40" s="640"/>
      <c r="BT40" s="640"/>
      <c r="BU40" s="641"/>
      <c r="BV40" s="625">
        <v>94</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20720</v>
      </c>
      <c r="CS40" s="626"/>
      <c r="CT40" s="626"/>
      <c r="CU40" s="626"/>
      <c r="CV40" s="626"/>
      <c r="CW40" s="626"/>
      <c r="CX40" s="626"/>
      <c r="CY40" s="627"/>
      <c r="CZ40" s="659">
        <v>0.4</v>
      </c>
      <c r="DA40" s="660"/>
      <c r="DB40" s="660"/>
      <c r="DC40" s="661"/>
      <c r="DD40" s="634">
        <v>720</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7"/>
      <c r="DY40" s="657"/>
      <c r="DZ40" s="657"/>
      <c r="EA40" s="657"/>
      <c r="EB40" s="657"/>
      <c r="EC40" s="658"/>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330</v>
      </c>
      <c r="AR41" s="648"/>
      <c r="AS41" s="648"/>
      <c r="AT41" s="648"/>
      <c r="AU41" s="648"/>
      <c r="AV41" s="648"/>
      <c r="AW41" s="648"/>
      <c r="AX41" s="648"/>
      <c r="AY41" s="649"/>
      <c r="AZ41" s="697">
        <v>97894</v>
      </c>
      <c r="BA41" s="698"/>
      <c r="BB41" s="698"/>
      <c r="BC41" s="698"/>
      <c r="BD41" s="693"/>
      <c r="BE41" s="693"/>
      <c r="BF41" s="695"/>
      <c r="BG41" s="712"/>
      <c r="BH41" s="713"/>
      <c r="BI41" s="713"/>
      <c r="BJ41" s="713"/>
      <c r="BK41" s="713"/>
      <c r="BL41" s="191"/>
      <c r="BM41" s="648" t="s">
        <v>331</v>
      </c>
      <c r="BN41" s="648"/>
      <c r="BO41" s="648"/>
      <c r="BP41" s="648"/>
      <c r="BQ41" s="648"/>
      <c r="BR41" s="648"/>
      <c r="BS41" s="648"/>
      <c r="BT41" s="648"/>
      <c r="BU41" s="649"/>
      <c r="BV41" s="697">
        <v>379</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45"/>
      <c r="CT41" s="645"/>
      <c r="CU41" s="645"/>
      <c r="CV41" s="645"/>
      <c r="CW41" s="645"/>
      <c r="CX41" s="645"/>
      <c r="CY41" s="646"/>
      <c r="CZ41" s="659" t="s">
        <v>333</v>
      </c>
      <c r="DA41" s="660"/>
      <c r="DB41" s="660"/>
      <c r="DC41" s="661"/>
      <c r="DD41" s="634" t="s">
        <v>333</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1668145</v>
      </c>
      <c r="CS42" s="626"/>
      <c r="CT42" s="626"/>
      <c r="CU42" s="626"/>
      <c r="CV42" s="626"/>
      <c r="CW42" s="626"/>
      <c r="CX42" s="626"/>
      <c r="CY42" s="627"/>
      <c r="CZ42" s="659">
        <v>35.700000000000003</v>
      </c>
      <c r="DA42" s="708"/>
      <c r="DB42" s="708"/>
      <c r="DC42" s="709"/>
      <c r="DD42" s="634">
        <v>88200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t="s">
        <v>223</v>
      </c>
      <c r="CS43" s="645"/>
      <c r="CT43" s="645"/>
      <c r="CU43" s="645"/>
      <c r="CV43" s="645"/>
      <c r="CW43" s="645"/>
      <c r="CX43" s="645"/>
      <c r="CY43" s="646"/>
      <c r="CZ43" s="659" t="s">
        <v>223</v>
      </c>
      <c r="DA43" s="660"/>
      <c r="DB43" s="660"/>
      <c r="DC43" s="661"/>
      <c r="DD43" s="634" t="s">
        <v>223</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1668145</v>
      </c>
      <c r="CS44" s="626"/>
      <c r="CT44" s="626"/>
      <c r="CU44" s="626"/>
      <c r="CV44" s="626"/>
      <c r="CW44" s="626"/>
      <c r="CX44" s="626"/>
      <c r="CY44" s="627"/>
      <c r="CZ44" s="659">
        <v>35.700000000000003</v>
      </c>
      <c r="DA44" s="708"/>
      <c r="DB44" s="708"/>
      <c r="DC44" s="709"/>
      <c r="DD44" s="634">
        <v>88200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1447821</v>
      </c>
      <c r="CS45" s="645"/>
      <c r="CT45" s="645"/>
      <c r="CU45" s="645"/>
      <c r="CV45" s="645"/>
      <c r="CW45" s="645"/>
      <c r="CX45" s="645"/>
      <c r="CY45" s="646"/>
      <c r="CZ45" s="659">
        <v>31</v>
      </c>
      <c r="DA45" s="660"/>
      <c r="DB45" s="660"/>
      <c r="DC45" s="661"/>
      <c r="DD45" s="634">
        <v>51308</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116295</v>
      </c>
      <c r="CS46" s="626"/>
      <c r="CT46" s="626"/>
      <c r="CU46" s="626"/>
      <c r="CV46" s="626"/>
      <c r="CW46" s="626"/>
      <c r="CX46" s="626"/>
      <c r="CY46" s="627"/>
      <c r="CZ46" s="659">
        <v>2.5</v>
      </c>
      <c r="DA46" s="708"/>
      <c r="DB46" s="708"/>
      <c r="DC46" s="709"/>
      <c r="DD46" s="634">
        <v>33945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t="s">
        <v>223</v>
      </c>
      <c r="CS47" s="645"/>
      <c r="CT47" s="645"/>
      <c r="CU47" s="645"/>
      <c r="CV47" s="645"/>
      <c r="CW47" s="645"/>
      <c r="CX47" s="645"/>
      <c r="CY47" s="646"/>
      <c r="CZ47" s="659" t="s">
        <v>223</v>
      </c>
      <c r="DA47" s="660"/>
      <c r="DB47" s="660"/>
      <c r="DC47" s="661"/>
      <c r="DD47" s="634" t="s">
        <v>223</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4668403</v>
      </c>
      <c r="CS49" s="693"/>
      <c r="CT49" s="693"/>
      <c r="CU49" s="693"/>
      <c r="CV49" s="693"/>
      <c r="CW49" s="693"/>
      <c r="CX49" s="693"/>
      <c r="CY49" s="720"/>
      <c r="CZ49" s="721">
        <v>100</v>
      </c>
      <c r="DA49" s="722"/>
      <c r="DB49" s="722"/>
      <c r="DC49" s="723"/>
      <c r="DD49" s="724">
        <v>2542143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topLeftCell="A34" zoomScale="70" zoomScaleNormal="25" zoomScaleSheetLayoutView="70" workbookViewId="0">
      <selection activeCell="AU34" sqref="AU34:AY38"/>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4751</v>
      </c>
      <c r="R7" s="755"/>
      <c r="S7" s="755"/>
      <c r="T7" s="755"/>
      <c r="U7" s="755"/>
      <c r="V7" s="755">
        <v>4659</v>
      </c>
      <c r="W7" s="755"/>
      <c r="X7" s="755"/>
      <c r="Y7" s="755"/>
      <c r="Z7" s="755"/>
      <c r="AA7" s="755">
        <v>92</v>
      </c>
      <c r="AB7" s="755"/>
      <c r="AC7" s="755"/>
      <c r="AD7" s="755"/>
      <c r="AE7" s="756"/>
      <c r="AF7" s="757">
        <v>89</v>
      </c>
      <c r="AG7" s="758"/>
      <c r="AH7" s="758"/>
      <c r="AI7" s="758"/>
      <c r="AJ7" s="759"/>
      <c r="AK7" s="794">
        <v>68</v>
      </c>
      <c r="AL7" s="795"/>
      <c r="AM7" s="795"/>
      <c r="AN7" s="795"/>
      <c r="AO7" s="795"/>
      <c r="AP7" s="795">
        <v>4762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t="s">
        <v>368</v>
      </c>
      <c r="C8" s="776"/>
      <c r="D8" s="776"/>
      <c r="E8" s="776"/>
      <c r="F8" s="776"/>
      <c r="G8" s="776"/>
      <c r="H8" s="776"/>
      <c r="I8" s="776"/>
      <c r="J8" s="776"/>
      <c r="K8" s="776"/>
      <c r="L8" s="776"/>
      <c r="M8" s="776"/>
      <c r="N8" s="776"/>
      <c r="O8" s="776"/>
      <c r="P8" s="777"/>
      <c r="Q8" s="778">
        <v>19</v>
      </c>
      <c r="R8" s="779"/>
      <c r="S8" s="779"/>
      <c r="T8" s="779"/>
      <c r="U8" s="779"/>
      <c r="V8" s="779">
        <v>19</v>
      </c>
      <c r="W8" s="779"/>
      <c r="X8" s="779"/>
      <c r="Y8" s="779"/>
      <c r="Z8" s="779"/>
      <c r="AA8" s="779">
        <v>0</v>
      </c>
      <c r="AB8" s="779"/>
      <c r="AC8" s="779"/>
      <c r="AD8" s="779"/>
      <c r="AE8" s="780"/>
      <c r="AF8" s="781" t="s">
        <v>223</v>
      </c>
      <c r="AG8" s="782"/>
      <c r="AH8" s="782"/>
      <c r="AI8" s="782"/>
      <c r="AJ8" s="783"/>
      <c r="AK8" s="784" t="s">
        <v>486</v>
      </c>
      <c r="AL8" s="785"/>
      <c r="AM8" s="785"/>
      <c r="AN8" s="785"/>
      <c r="AO8" s="785"/>
      <c r="AP8" s="785" t="s">
        <v>486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370</v>
      </c>
      <c r="B23" s="810" t="s">
        <v>371</v>
      </c>
      <c r="C23" s="811"/>
      <c r="D23" s="811"/>
      <c r="E23" s="811"/>
      <c r="F23" s="811"/>
      <c r="G23" s="811"/>
      <c r="H23" s="811"/>
      <c r="I23" s="811"/>
      <c r="J23" s="811"/>
      <c r="K23" s="811"/>
      <c r="L23" s="811"/>
      <c r="M23" s="811"/>
      <c r="N23" s="811"/>
      <c r="O23" s="811"/>
      <c r="P23" s="812"/>
      <c r="Q23" s="813">
        <v>4770</v>
      </c>
      <c r="R23" s="814"/>
      <c r="S23" s="814"/>
      <c r="T23" s="814"/>
      <c r="U23" s="814"/>
      <c r="V23" s="814">
        <v>4678</v>
      </c>
      <c r="W23" s="814"/>
      <c r="X23" s="814"/>
      <c r="Y23" s="814"/>
      <c r="Z23" s="814"/>
      <c r="AA23" s="814">
        <v>92</v>
      </c>
      <c r="AB23" s="814"/>
      <c r="AC23" s="814"/>
      <c r="AD23" s="814"/>
      <c r="AE23" s="815"/>
      <c r="AF23" s="816">
        <v>89</v>
      </c>
      <c r="AG23" s="814"/>
      <c r="AH23" s="814"/>
      <c r="AI23" s="814"/>
      <c r="AJ23" s="817"/>
      <c r="AK23" s="818"/>
      <c r="AL23" s="819"/>
      <c r="AM23" s="819"/>
      <c r="AN23" s="819"/>
      <c r="AO23" s="819"/>
      <c r="AP23" s="814">
        <v>4762</v>
      </c>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382</v>
      </c>
      <c r="C28" s="752"/>
      <c r="D28" s="752"/>
      <c r="E28" s="752"/>
      <c r="F28" s="752"/>
      <c r="G28" s="752"/>
      <c r="H28" s="752"/>
      <c r="I28" s="752"/>
      <c r="J28" s="752"/>
      <c r="K28" s="752"/>
      <c r="L28" s="752"/>
      <c r="M28" s="752"/>
      <c r="N28" s="752"/>
      <c r="O28" s="752"/>
      <c r="P28" s="753"/>
      <c r="Q28" s="842">
        <v>418</v>
      </c>
      <c r="R28" s="843"/>
      <c r="S28" s="843"/>
      <c r="T28" s="843"/>
      <c r="U28" s="843"/>
      <c r="V28" s="843">
        <v>390</v>
      </c>
      <c r="W28" s="843"/>
      <c r="X28" s="843"/>
      <c r="Y28" s="843"/>
      <c r="Z28" s="843"/>
      <c r="AA28" s="843">
        <v>28</v>
      </c>
      <c r="AB28" s="843"/>
      <c r="AC28" s="843"/>
      <c r="AD28" s="843"/>
      <c r="AE28" s="844"/>
      <c r="AF28" s="845">
        <v>28</v>
      </c>
      <c r="AG28" s="843"/>
      <c r="AH28" s="843"/>
      <c r="AI28" s="843"/>
      <c r="AJ28" s="846"/>
      <c r="AK28" s="847">
        <v>27</v>
      </c>
      <c r="AL28" s="838"/>
      <c r="AM28" s="838"/>
      <c r="AN28" s="838"/>
      <c r="AO28" s="838"/>
      <c r="AP28" s="838" t="s">
        <v>548</v>
      </c>
      <c r="AQ28" s="838"/>
      <c r="AR28" s="838"/>
      <c r="AS28" s="838"/>
      <c r="AT28" s="838"/>
      <c r="AU28" s="838" t="s">
        <v>486</v>
      </c>
      <c r="AV28" s="838"/>
      <c r="AW28" s="838"/>
      <c r="AX28" s="838"/>
      <c r="AY28" s="838"/>
      <c r="AZ28" s="839" t="s">
        <v>486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383</v>
      </c>
      <c r="C29" s="776"/>
      <c r="D29" s="776"/>
      <c r="E29" s="776"/>
      <c r="F29" s="776"/>
      <c r="G29" s="776"/>
      <c r="H29" s="776"/>
      <c r="I29" s="776"/>
      <c r="J29" s="776"/>
      <c r="K29" s="776"/>
      <c r="L29" s="776"/>
      <c r="M29" s="776"/>
      <c r="N29" s="776"/>
      <c r="O29" s="776"/>
      <c r="P29" s="777"/>
      <c r="Q29" s="778">
        <v>223</v>
      </c>
      <c r="R29" s="779"/>
      <c r="S29" s="779"/>
      <c r="T29" s="779"/>
      <c r="U29" s="779"/>
      <c r="V29" s="779">
        <v>218</v>
      </c>
      <c r="W29" s="779"/>
      <c r="X29" s="779"/>
      <c r="Y29" s="779"/>
      <c r="Z29" s="779"/>
      <c r="AA29" s="779">
        <v>5</v>
      </c>
      <c r="AB29" s="779"/>
      <c r="AC29" s="779"/>
      <c r="AD29" s="779"/>
      <c r="AE29" s="780"/>
      <c r="AF29" s="781">
        <v>5</v>
      </c>
      <c r="AG29" s="782"/>
      <c r="AH29" s="782"/>
      <c r="AI29" s="782"/>
      <c r="AJ29" s="783"/>
      <c r="AK29" s="850">
        <v>30</v>
      </c>
      <c r="AL29" s="851"/>
      <c r="AM29" s="851"/>
      <c r="AN29" s="851"/>
      <c r="AO29" s="851"/>
      <c r="AP29" s="851" t="s">
        <v>486</v>
      </c>
      <c r="AQ29" s="851"/>
      <c r="AR29" s="851"/>
      <c r="AS29" s="851"/>
      <c r="AT29" s="851"/>
      <c r="AU29" s="851" t="s">
        <v>486</v>
      </c>
      <c r="AV29" s="851"/>
      <c r="AW29" s="851"/>
      <c r="AX29" s="851"/>
      <c r="AY29" s="851"/>
      <c r="AZ29" s="852" t="s">
        <v>486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384</v>
      </c>
      <c r="C30" s="776"/>
      <c r="D30" s="776"/>
      <c r="E30" s="776"/>
      <c r="F30" s="776"/>
      <c r="G30" s="776"/>
      <c r="H30" s="776"/>
      <c r="I30" s="776"/>
      <c r="J30" s="776"/>
      <c r="K30" s="776"/>
      <c r="L30" s="776"/>
      <c r="M30" s="776"/>
      <c r="N30" s="776"/>
      <c r="O30" s="776"/>
      <c r="P30" s="777"/>
      <c r="Q30" s="778">
        <v>44</v>
      </c>
      <c r="R30" s="779"/>
      <c r="S30" s="779"/>
      <c r="T30" s="779"/>
      <c r="U30" s="779"/>
      <c r="V30" s="779">
        <v>44</v>
      </c>
      <c r="W30" s="779"/>
      <c r="X30" s="779"/>
      <c r="Y30" s="779"/>
      <c r="Z30" s="779"/>
      <c r="AA30" s="779">
        <v>0</v>
      </c>
      <c r="AB30" s="779"/>
      <c r="AC30" s="779"/>
      <c r="AD30" s="779"/>
      <c r="AE30" s="780"/>
      <c r="AF30" s="781">
        <v>0</v>
      </c>
      <c r="AG30" s="782"/>
      <c r="AH30" s="782"/>
      <c r="AI30" s="782"/>
      <c r="AJ30" s="783"/>
      <c r="AK30" s="850">
        <v>12</v>
      </c>
      <c r="AL30" s="851"/>
      <c r="AM30" s="851"/>
      <c r="AN30" s="851"/>
      <c r="AO30" s="851"/>
      <c r="AP30" s="851" t="s">
        <v>486</v>
      </c>
      <c r="AQ30" s="851"/>
      <c r="AR30" s="851"/>
      <c r="AS30" s="851"/>
      <c r="AT30" s="851"/>
      <c r="AU30" s="851" t="s">
        <v>486</v>
      </c>
      <c r="AV30" s="851"/>
      <c r="AW30" s="851"/>
      <c r="AX30" s="851"/>
      <c r="AY30" s="851"/>
      <c r="AZ30" s="852" t="s">
        <v>486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218</v>
      </c>
      <c r="R31" s="779"/>
      <c r="S31" s="779"/>
      <c r="T31" s="779"/>
      <c r="U31" s="779"/>
      <c r="V31" s="779">
        <v>212</v>
      </c>
      <c r="W31" s="779"/>
      <c r="X31" s="779"/>
      <c r="Y31" s="779"/>
      <c r="Z31" s="779"/>
      <c r="AA31" s="779">
        <v>6</v>
      </c>
      <c r="AB31" s="779"/>
      <c r="AC31" s="779"/>
      <c r="AD31" s="779"/>
      <c r="AE31" s="780"/>
      <c r="AF31" s="781">
        <v>6</v>
      </c>
      <c r="AG31" s="782"/>
      <c r="AH31" s="782"/>
      <c r="AI31" s="782"/>
      <c r="AJ31" s="783"/>
      <c r="AK31" s="850">
        <v>63</v>
      </c>
      <c r="AL31" s="851"/>
      <c r="AM31" s="851"/>
      <c r="AN31" s="851"/>
      <c r="AO31" s="851"/>
      <c r="AP31" s="851" t="s">
        <v>486</v>
      </c>
      <c r="AQ31" s="851"/>
      <c r="AR31" s="851"/>
      <c r="AS31" s="851"/>
      <c r="AT31" s="851"/>
      <c r="AU31" s="851" t="s">
        <v>486</v>
      </c>
      <c r="AV31" s="851"/>
      <c r="AW31" s="851"/>
      <c r="AX31" s="851"/>
      <c r="AY31" s="851"/>
      <c r="AZ31" s="852" t="s">
        <v>486</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32</v>
      </c>
      <c r="R32" s="779"/>
      <c r="S32" s="779"/>
      <c r="T32" s="779"/>
      <c r="U32" s="779"/>
      <c r="V32" s="779">
        <v>31</v>
      </c>
      <c r="W32" s="779"/>
      <c r="X32" s="779"/>
      <c r="Y32" s="779"/>
      <c r="Z32" s="779"/>
      <c r="AA32" s="779">
        <v>1</v>
      </c>
      <c r="AB32" s="779"/>
      <c r="AC32" s="779"/>
      <c r="AD32" s="779"/>
      <c r="AE32" s="780"/>
      <c r="AF32" s="781">
        <v>1</v>
      </c>
      <c r="AG32" s="782"/>
      <c r="AH32" s="782"/>
      <c r="AI32" s="782"/>
      <c r="AJ32" s="783"/>
      <c r="AK32" s="850">
        <v>23</v>
      </c>
      <c r="AL32" s="851"/>
      <c r="AM32" s="851"/>
      <c r="AN32" s="851"/>
      <c r="AO32" s="851"/>
      <c r="AP32" s="851" t="s">
        <v>486</v>
      </c>
      <c r="AQ32" s="851"/>
      <c r="AR32" s="851"/>
      <c r="AS32" s="851"/>
      <c r="AT32" s="851"/>
      <c r="AU32" s="851" t="s">
        <v>486</v>
      </c>
      <c r="AV32" s="851"/>
      <c r="AW32" s="851"/>
      <c r="AX32" s="851"/>
      <c r="AY32" s="851"/>
      <c r="AZ32" s="852" t="s">
        <v>486</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281</v>
      </c>
      <c r="R33" s="779"/>
      <c r="S33" s="779"/>
      <c r="T33" s="779"/>
      <c r="U33" s="779"/>
      <c r="V33" s="779">
        <v>264</v>
      </c>
      <c r="W33" s="779"/>
      <c r="X33" s="779"/>
      <c r="Y33" s="779"/>
      <c r="Z33" s="779"/>
      <c r="AA33" s="779">
        <v>17</v>
      </c>
      <c r="AB33" s="779"/>
      <c r="AC33" s="779"/>
      <c r="AD33" s="779"/>
      <c r="AE33" s="780"/>
      <c r="AF33" s="781">
        <v>335</v>
      </c>
      <c r="AG33" s="782"/>
      <c r="AH33" s="782"/>
      <c r="AI33" s="782"/>
      <c r="AJ33" s="783"/>
      <c r="AK33" s="850" t="s">
        <v>548</v>
      </c>
      <c r="AL33" s="851"/>
      <c r="AM33" s="851"/>
      <c r="AN33" s="851"/>
      <c r="AO33" s="851"/>
      <c r="AP33" s="851" t="s">
        <v>486</v>
      </c>
      <c r="AQ33" s="851"/>
      <c r="AR33" s="851"/>
      <c r="AS33" s="851"/>
      <c r="AT33" s="851"/>
      <c r="AU33" s="851" t="s">
        <v>486</v>
      </c>
      <c r="AV33" s="851"/>
      <c r="AW33" s="851"/>
      <c r="AX33" s="851"/>
      <c r="AY33" s="851"/>
      <c r="AZ33" s="852" t="s">
        <v>486</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389</v>
      </c>
      <c r="C34" s="776"/>
      <c r="D34" s="776"/>
      <c r="E34" s="776"/>
      <c r="F34" s="776"/>
      <c r="G34" s="776"/>
      <c r="H34" s="776"/>
      <c r="I34" s="776"/>
      <c r="J34" s="776"/>
      <c r="K34" s="776"/>
      <c r="L34" s="776"/>
      <c r="M34" s="776"/>
      <c r="N34" s="776"/>
      <c r="O34" s="776"/>
      <c r="P34" s="777"/>
      <c r="Q34" s="778">
        <v>81</v>
      </c>
      <c r="R34" s="779"/>
      <c r="S34" s="779"/>
      <c r="T34" s="779"/>
      <c r="U34" s="779"/>
      <c r="V34" s="779">
        <v>80</v>
      </c>
      <c r="W34" s="779"/>
      <c r="X34" s="779"/>
      <c r="Y34" s="779"/>
      <c r="Z34" s="779"/>
      <c r="AA34" s="779">
        <v>1</v>
      </c>
      <c r="AB34" s="779"/>
      <c r="AC34" s="779"/>
      <c r="AD34" s="779"/>
      <c r="AE34" s="780"/>
      <c r="AF34" s="781">
        <v>1</v>
      </c>
      <c r="AG34" s="782"/>
      <c r="AH34" s="782"/>
      <c r="AI34" s="782"/>
      <c r="AJ34" s="783"/>
      <c r="AK34" s="850">
        <v>8</v>
      </c>
      <c r="AL34" s="851"/>
      <c r="AM34" s="851"/>
      <c r="AN34" s="851"/>
      <c r="AO34" s="851"/>
      <c r="AP34" s="851">
        <v>396</v>
      </c>
      <c r="AQ34" s="851"/>
      <c r="AR34" s="851"/>
      <c r="AS34" s="851"/>
      <c r="AT34" s="851"/>
      <c r="AU34" s="851">
        <v>148</v>
      </c>
      <c r="AV34" s="851"/>
      <c r="AW34" s="851"/>
      <c r="AX34" s="851"/>
      <c r="AY34" s="851"/>
      <c r="AZ34" s="852" t="s">
        <v>548</v>
      </c>
      <c r="BA34" s="852"/>
      <c r="BB34" s="852"/>
      <c r="BC34" s="852"/>
      <c r="BD34" s="852"/>
      <c r="BE34" s="848" t="s">
        <v>390</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391</v>
      </c>
      <c r="C35" s="776"/>
      <c r="D35" s="776"/>
      <c r="E35" s="776"/>
      <c r="F35" s="776"/>
      <c r="G35" s="776"/>
      <c r="H35" s="776"/>
      <c r="I35" s="776"/>
      <c r="J35" s="776"/>
      <c r="K35" s="776"/>
      <c r="L35" s="776"/>
      <c r="M35" s="776"/>
      <c r="N35" s="776"/>
      <c r="O35" s="776"/>
      <c r="P35" s="777"/>
      <c r="Q35" s="778">
        <v>133</v>
      </c>
      <c r="R35" s="779"/>
      <c r="S35" s="779"/>
      <c r="T35" s="779"/>
      <c r="U35" s="779"/>
      <c r="V35" s="779">
        <v>130</v>
      </c>
      <c r="W35" s="779"/>
      <c r="X35" s="779"/>
      <c r="Y35" s="779"/>
      <c r="Z35" s="779"/>
      <c r="AA35" s="779">
        <v>3</v>
      </c>
      <c r="AB35" s="779"/>
      <c r="AC35" s="779"/>
      <c r="AD35" s="779"/>
      <c r="AE35" s="780"/>
      <c r="AF35" s="781">
        <v>3</v>
      </c>
      <c r="AG35" s="782"/>
      <c r="AH35" s="782"/>
      <c r="AI35" s="782"/>
      <c r="AJ35" s="783"/>
      <c r="AK35" s="850">
        <v>65</v>
      </c>
      <c r="AL35" s="851"/>
      <c r="AM35" s="851"/>
      <c r="AN35" s="851"/>
      <c r="AO35" s="851"/>
      <c r="AP35" s="851">
        <v>1009</v>
      </c>
      <c r="AQ35" s="851"/>
      <c r="AR35" s="851"/>
      <c r="AS35" s="851"/>
      <c r="AT35" s="851"/>
      <c r="AU35" s="851">
        <v>673</v>
      </c>
      <c r="AV35" s="851"/>
      <c r="AW35" s="851"/>
      <c r="AX35" s="851"/>
      <c r="AY35" s="851"/>
      <c r="AZ35" s="852" t="s">
        <v>549</v>
      </c>
      <c r="BA35" s="852"/>
      <c r="BB35" s="852"/>
      <c r="BC35" s="852"/>
      <c r="BD35" s="852"/>
      <c r="BE35" s="848" t="s">
        <v>390</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392</v>
      </c>
      <c r="C36" s="776"/>
      <c r="D36" s="776"/>
      <c r="E36" s="776"/>
      <c r="F36" s="776"/>
      <c r="G36" s="776"/>
      <c r="H36" s="776"/>
      <c r="I36" s="776"/>
      <c r="J36" s="776"/>
      <c r="K36" s="776"/>
      <c r="L36" s="776"/>
      <c r="M36" s="776"/>
      <c r="N36" s="776"/>
      <c r="O36" s="776"/>
      <c r="P36" s="777"/>
      <c r="Q36" s="778">
        <v>58</v>
      </c>
      <c r="R36" s="779"/>
      <c r="S36" s="779"/>
      <c r="T36" s="779"/>
      <c r="U36" s="779"/>
      <c r="V36" s="779">
        <v>57</v>
      </c>
      <c r="W36" s="779"/>
      <c r="X36" s="779"/>
      <c r="Y36" s="779"/>
      <c r="Z36" s="779"/>
      <c r="AA36" s="779">
        <v>1</v>
      </c>
      <c r="AB36" s="779"/>
      <c r="AC36" s="779"/>
      <c r="AD36" s="779"/>
      <c r="AE36" s="780"/>
      <c r="AF36" s="781">
        <v>1</v>
      </c>
      <c r="AG36" s="782"/>
      <c r="AH36" s="782"/>
      <c r="AI36" s="782"/>
      <c r="AJ36" s="783"/>
      <c r="AK36" s="850">
        <v>36</v>
      </c>
      <c r="AL36" s="851"/>
      <c r="AM36" s="851"/>
      <c r="AN36" s="851"/>
      <c r="AO36" s="851"/>
      <c r="AP36" s="851">
        <v>573</v>
      </c>
      <c r="AQ36" s="851"/>
      <c r="AR36" s="851"/>
      <c r="AS36" s="851"/>
      <c r="AT36" s="851"/>
      <c r="AU36" s="851">
        <v>424</v>
      </c>
      <c r="AV36" s="851"/>
      <c r="AW36" s="851"/>
      <c r="AX36" s="851"/>
      <c r="AY36" s="851"/>
      <c r="AZ36" s="852" t="s">
        <v>549</v>
      </c>
      <c r="BA36" s="852"/>
      <c r="BB36" s="852"/>
      <c r="BC36" s="852"/>
      <c r="BD36" s="852"/>
      <c r="BE36" s="848" t="s">
        <v>390</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393</v>
      </c>
      <c r="C37" s="776"/>
      <c r="D37" s="776"/>
      <c r="E37" s="776"/>
      <c r="F37" s="776"/>
      <c r="G37" s="776"/>
      <c r="H37" s="776"/>
      <c r="I37" s="776"/>
      <c r="J37" s="776"/>
      <c r="K37" s="776"/>
      <c r="L37" s="776"/>
      <c r="M37" s="776"/>
      <c r="N37" s="776"/>
      <c r="O37" s="776"/>
      <c r="P37" s="777"/>
      <c r="Q37" s="778">
        <v>206</v>
      </c>
      <c r="R37" s="779"/>
      <c r="S37" s="779"/>
      <c r="T37" s="779"/>
      <c r="U37" s="779"/>
      <c r="V37" s="779">
        <v>203</v>
      </c>
      <c r="W37" s="779"/>
      <c r="X37" s="779"/>
      <c r="Y37" s="779"/>
      <c r="Z37" s="779"/>
      <c r="AA37" s="779">
        <v>3</v>
      </c>
      <c r="AB37" s="779"/>
      <c r="AC37" s="779"/>
      <c r="AD37" s="779"/>
      <c r="AE37" s="780"/>
      <c r="AF37" s="781">
        <v>3</v>
      </c>
      <c r="AG37" s="782"/>
      <c r="AH37" s="782"/>
      <c r="AI37" s="782"/>
      <c r="AJ37" s="783"/>
      <c r="AK37" s="850">
        <v>3</v>
      </c>
      <c r="AL37" s="851"/>
      <c r="AM37" s="851"/>
      <c r="AN37" s="851"/>
      <c r="AO37" s="851"/>
      <c r="AP37" s="851" t="s">
        <v>549</v>
      </c>
      <c r="AQ37" s="851"/>
      <c r="AR37" s="851"/>
      <c r="AS37" s="851"/>
      <c r="AT37" s="851"/>
      <c r="AU37" s="851" t="s">
        <v>548</v>
      </c>
      <c r="AV37" s="851"/>
      <c r="AW37" s="851"/>
      <c r="AX37" s="851"/>
      <c r="AY37" s="851"/>
      <c r="AZ37" s="852" t="s">
        <v>549</v>
      </c>
      <c r="BA37" s="852"/>
      <c r="BB37" s="852"/>
      <c r="BC37" s="852"/>
      <c r="BD37" s="852"/>
      <c r="BE37" s="848" t="s">
        <v>390</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t="s">
        <v>394</v>
      </c>
      <c r="C38" s="776"/>
      <c r="D38" s="776"/>
      <c r="E38" s="776"/>
      <c r="F38" s="776"/>
      <c r="G38" s="776"/>
      <c r="H38" s="776"/>
      <c r="I38" s="776"/>
      <c r="J38" s="776"/>
      <c r="K38" s="776"/>
      <c r="L38" s="776"/>
      <c r="M38" s="776"/>
      <c r="N38" s="776"/>
      <c r="O38" s="776"/>
      <c r="P38" s="777"/>
      <c r="Q38" s="778">
        <v>1</v>
      </c>
      <c r="R38" s="779"/>
      <c r="S38" s="779"/>
      <c r="T38" s="779"/>
      <c r="U38" s="779"/>
      <c r="V38" s="779">
        <v>1</v>
      </c>
      <c r="W38" s="779"/>
      <c r="X38" s="779"/>
      <c r="Y38" s="779"/>
      <c r="Z38" s="779"/>
      <c r="AA38" s="779">
        <v>0</v>
      </c>
      <c r="AB38" s="779"/>
      <c r="AC38" s="779"/>
      <c r="AD38" s="779"/>
      <c r="AE38" s="780"/>
      <c r="AF38" s="781" t="s">
        <v>223</v>
      </c>
      <c r="AG38" s="782"/>
      <c r="AH38" s="782"/>
      <c r="AI38" s="782"/>
      <c r="AJ38" s="783"/>
      <c r="AK38" s="850">
        <v>1</v>
      </c>
      <c r="AL38" s="851"/>
      <c r="AM38" s="851"/>
      <c r="AN38" s="851"/>
      <c r="AO38" s="851"/>
      <c r="AP38" s="851">
        <v>141</v>
      </c>
      <c r="AQ38" s="851"/>
      <c r="AR38" s="851"/>
      <c r="AS38" s="851"/>
      <c r="AT38" s="851"/>
      <c r="AU38" s="851">
        <v>55</v>
      </c>
      <c r="AV38" s="851"/>
      <c r="AW38" s="851"/>
      <c r="AX38" s="851"/>
      <c r="AY38" s="851"/>
      <c r="AZ38" s="852" t="s">
        <v>549</v>
      </c>
      <c r="BA38" s="852"/>
      <c r="BB38" s="852"/>
      <c r="BC38" s="852"/>
      <c r="BD38" s="852"/>
      <c r="BE38" s="848" t="s">
        <v>390</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370</v>
      </c>
      <c r="B63" s="810" t="s">
        <v>396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383</v>
      </c>
      <c r="AG63" s="862"/>
      <c r="AH63" s="862"/>
      <c r="AI63" s="862"/>
      <c r="AJ63" s="863"/>
      <c r="AK63" s="864"/>
      <c r="AL63" s="859"/>
      <c r="AM63" s="859"/>
      <c r="AN63" s="859"/>
      <c r="AO63" s="859"/>
      <c r="AP63" s="862">
        <v>2119</v>
      </c>
      <c r="AQ63" s="862"/>
      <c r="AR63" s="862"/>
      <c r="AS63" s="862"/>
      <c r="AT63" s="862"/>
      <c r="AU63" s="862">
        <v>1300</v>
      </c>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398</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399</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543</v>
      </c>
      <c r="C68" s="890"/>
      <c r="D68" s="890"/>
      <c r="E68" s="890"/>
      <c r="F68" s="890"/>
      <c r="G68" s="890"/>
      <c r="H68" s="890"/>
      <c r="I68" s="890"/>
      <c r="J68" s="890"/>
      <c r="K68" s="890"/>
      <c r="L68" s="890"/>
      <c r="M68" s="890"/>
      <c r="N68" s="890"/>
      <c r="O68" s="890"/>
      <c r="P68" s="891"/>
      <c r="Q68" s="892">
        <v>520</v>
      </c>
      <c r="R68" s="886"/>
      <c r="S68" s="886"/>
      <c r="T68" s="886"/>
      <c r="U68" s="886"/>
      <c r="V68" s="886">
        <v>514</v>
      </c>
      <c r="W68" s="886"/>
      <c r="X68" s="886"/>
      <c r="Y68" s="886"/>
      <c r="Z68" s="886"/>
      <c r="AA68" s="886">
        <v>6</v>
      </c>
      <c r="AB68" s="886"/>
      <c r="AC68" s="886"/>
      <c r="AD68" s="886"/>
      <c r="AE68" s="886"/>
      <c r="AF68" s="886">
        <v>6</v>
      </c>
      <c r="AG68" s="886"/>
      <c r="AH68" s="886"/>
      <c r="AI68" s="886"/>
      <c r="AJ68" s="886"/>
      <c r="AK68" s="886" t="s">
        <v>548</v>
      </c>
      <c r="AL68" s="886"/>
      <c r="AM68" s="886"/>
      <c r="AN68" s="886"/>
      <c r="AO68" s="886"/>
      <c r="AP68" s="886" t="s">
        <v>548</v>
      </c>
      <c r="AQ68" s="886"/>
      <c r="AR68" s="886"/>
      <c r="AS68" s="886"/>
      <c r="AT68" s="886"/>
      <c r="AU68" s="886" t="s">
        <v>549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544</v>
      </c>
      <c r="C69" s="894"/>
      <c r="D69" s="894"/>
      <c r="E69" s="894"/>
      <c r="F69" s="894"/>
      <c r="G69" s="894"/>
      <c r="H69" s="894"/>
      <c r="I69" s="894"/>
      <c r="J69" s="894"/>
      <c r="K69" s="894"/>
      <c r="L69" s="894"/>
      <c r="M69" s="894"/>
      <c r="N69" s="894"/>
      <c r="O69" s="894"/>
      <c r="P69" s="895"/>
      <c r="Q69" s="896">
        <v>750</v>
      </c>
      <c r="R69" s="851"/>
      <c r="S69" s="851"/>
      <c r="T69" s="851"/>
      <c r="U69" s="851"/>
      <c r="V69" s="851">
        <v>749</v>
      </c>
      <c r="W69" s="851"/>
      <c r="X69" s="851"/>
      <c r="Y69" s="851"/>
      <c r="Z69" s="851"/>
      <c r="AA69" s="851">
        <v>1</v>
      </c>
      <c r="AB69" s="851"/>
      <c r="AC69" s="851"/>
      <c r="AD69" s="851"/>
      <c r="AE69" s="851"/>
      <c r="AF69" s="851">
        <v>-9</v>
      </c>
      <c r="AG69" s="851"/>
      <c r="AH69" s="851"/>
      <c r="AI69" s="851"/>
      <c r="AJ69" s="851"/>
      <c r="AK69" s="851" t="s">
        <v>549</v>
      </c>
      <c r="AL69" s="851"/>
      <c r="AM69" s="851"/>
      <c r="AN69" s="851"/>
      <c r="AO69" s="851"/>
      <c r="AP69" s="851">
        <v>8</v>
      </c>
      <c r="AQ69" s="851"/>
      <c r="AR69" s="851"/>
      <c r="AS69" s="851"/>
      <c r="AT69" s="851"/>
      <c r="AU69" s="851">
        <v>6</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545</v>
      </c>
      <c r="C70" s="894"/>
      <c r="D70" s="894"/>
      <c r="E70" s="894"/>
      <c r="F70" s="894"/>
      <c r="G70" s="894"/>
      <c r="H70" s="894"/>
      <c r="I70" s="894"/>
      <c r="J70" s="894"/>
      <c r="K70" s="894"/>
      <c r="L70" s="894"/>
      <c r="M70" s="894"/>
      <c r="N70" s="894"/>
      <c r="O70" s="894"/>
      <c r="P70" s="895"/>
      <c r="Q70" s="896">
        <v>31</v>
      </c>
      <c r="R70" s="851"/>
      <c r="S70" s="851"/>
      <c r="T70" s="851"/>
      <c r="U70" s="851"/>
      <c r="V70" s="851">
        <v>28</v>
      </c>
      <c r="W70" s="851"/>
      <c r="X70" s="851"/>
      <c r="Y70" s="851"/>
      <c r="Z70" s="851"/>
      <c r="AA70" s="851">
        <v>3</v>
      </c>
      <c r="AB70" s="851"/>
      <c r="AC70" s="851"/>
      <c r="AD70" s="851"/>
      <c r="AE70" s="851"/>
      <c r="AF70" s="851">
        <v>3</v>
      </c>
      <c r="AG70" s="851"/>
      <c r="AH70" s="851"/>
      <c r="AI70" s="851"/>
      <c r="AJ70" s="851"/>
      <c r="AK70" s="851" t="s">
        <v>548</v>
      </c>
      <c r="AL70" s="851"/>
      <c r="AM70" s="851"/>
      <c r="AN70" s="851"/>
      <c r="AO70" s="851"/>
      <c r="AP70" s="851" t="s">
        <v>548</v>
      </c>
      <c r="AQ70" s="851"/>
      <c r="AR70" s="851"/>
      <c r="AS70" s="851"/>
      <c r="AT70" s="851"/>
      <c r="AU70" s="851" t="s">
        <v>549</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546</v>
      </c>
      <c r="C71" s="894"/>
      <c r="D71" s="894"/>
      <c r="E71" s="894"/>
      <c r="F71" s="894"/>
      <c r="G71" s="894"/>
      <c r="H71" s="894"/>
      <c r="I71" s="894"/>
      <c r="J71" s="894"/>
      <c r="K71" s="894"/>
      <c r="L71" s="894"/>
      <c r="M71" s="894"/>
      <c r="N71" s="894"/>
      <c r="O71" s="894"/>
      <c r="P71" s="895"/>
      <c r="Q71" s="896">
        <v>106</v>
      </c>
      <c r="R71" s="851"/>
      <c r="S71" s="851"/>
      <c r="T71" s="851"/>
      <c r="U71" s="851"/>
      <c r="V71" s="851">
        <v>105</v>
      </c>
      <c r="W71" s="851"/>
      <c r="X71" s="851"/>
      <c r="Y71" s="851"/>
      <c r="Z71" s="851"/>
      <c r="AA71" s="851">
        <v>1</v>
      </c>
      <c r="AB71" s="851"/>
      <c r="AC71" s="851"/>
      <c r="AD71" s="851"/>
      <c r="AE71" s="851"/>
      <c r="AF71" s="851">
        <v>1</v>
      </c>
      <c r="AG71" s="851"/>
      <c r="AH71" s="851"/>
      <c r="AI71" s="851"/>
      <c r="AJ71" s="851"/>
      <c r="AK71" s="851" t="s">
        <v>548</v>
      </c>
      <c r="AL71" s="851"/>
      <c r="AM71" s="851"/>
      <c r="AN71" s="851"/>
      <c r="AO71" s="851"/>
      <c r="AP71" s="851">
        <v>11</v>
      </c>
      <c r="AQ71" s="851"/>
      <c r="AR71" s="851"/>
      <c r="AS71" s="851"/>
      <c r="AT71" s="851"/>
      <c r="AU71" s="851">
        <v>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547</v>
      </c>
      <c r="C72" s="894"/>
      <c r="D72" s="894"/>
      <c r="E72" s="894"/>
      <c r="F72" s="894"/>
      <c r="G72" s="894"/>
      <c r="H72" s="894"/>
      <c r="I72" s="894"/>
      <c r="J72" s="894"/>
      <c r="K72" s="894"/>
      <c r="L72" s="894"/>
      <c r="M72" s="894"/>
      <c r="N72" s="894"/>
      <c r="O72" s="894"/>
      <c r="P72" s="895"/>
      <c r="Q72" s="896">
        <v>317</v>
      </c>
      <c r="R72" s="851"/>
      <c r="S72" s="851"/>
      <c r="T72" s="851"/>
      <c r="U72" s="851"/>
      <c r="V72" s="851">
        <v>314</v>
      </c>
      <c r="W72" s="851"/>
      <c r="X72" s="851"/>
      <c r="Y72" s="851"/>
      <c r="Z72" s="851"/>
      <c r="AA72" s="851">
        <v>3</v>
      </c>
      <c r="AB72" s="851"/>
      <c r="AC72" s="851"/>
      <c r="AD72" s="851"/>
      <c r="AE72" s="851"/>
      <c r="AF72" s="851">
        <v>3</v>
      </c>
      <c r="AG72" s="851"/>
      <c r="AH72" s="851"/>
      <c r="AI72" s="851"/>
      <c r="AJ72" s="851"/>
      <c r="AK72" s="851" t="s">
        <v>548</v>
      </c>
      <c r="AL72" s="851"/>
      <c r="AM72" s="851"/>
      <c r="AN72" s="851"/>
      <c r="AO72" s="851"/>
      <c r="AP72" s="851">
        <v>773</v>
      </c>
      <c r="AQ72" s="851"/>
      <c r="AR72" s="851"/>
      <c r="AS72" s="851"/>
      <c r="AT72" s="851"/>
      <c r="AU72" s="851">
        <v>183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370</v>
      </c>
      <c r="B88" s="810" t="s">
        <v>400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4</v>
      </c>
      <c r="AG88" s="862"/>
      <c r="AH88" s="862"/>
      <c r="AI88" s="862"/>
      <c r="AJ88" s="862"/>
      <c r="AK88" s="859"/>
      <c r="AL88" s="859"/>
      <c r="AM88" s="859"/>
      <c r="AN88" s="859"/>
      <c r="AO88" s="859"/>
      <c r="AP88" s="862">
        <v>792</v>
      </c>
      <c r="AQ88" s="862"/>
      <c r="AR88" s="862"/>
      <c r="AS88" s="862"/>
      <c r="AT88" s="862"/>
      <c r="AU88" s="862">
        <v>195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401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409</v>
      </c>
      <c r="AB109" s="915"/>
      <c r="AC109" s="915"/>
      <c r="AD109" s="915"/>
      <c r="AE109" s="916"/>
      <c r="AF109" s="914" t="s">
        <v>289</v>
      </c>
      <c r="AG109" s="915"/>
      <c r="AH109" s="915"/>
      <c r="AI109" s="915"/>
      <c r="AJ109" s="916"/>
      <c r="AK109" s="914" t="s">
        <v>288</v>
      </c>
      <c r="AL109" s="915"/>
      <c r="AM109" s="915"/>
      <c r="AN109" s="915"/>
      <c r="AO109" s="916"/>
      <c r="AP109" s="914" t="s">
        <v>410</v>
      </c>
      <c r="AQ109" s="915"/>
      <c r="AR109" s="915"/>
      <c r="AS109" s="915"/>
      <c r="AT109" s="917"/>
      <c r="AU109" s="934" t="s">
        <v>408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409</v>
      </c>
      <c r="BR109" s="915"/>
      <c r="BS109" s="915"/>
      <c r="BT109" s="915"/>
      <c r="BU109" s="916"/>
      <c r="BV109" s="914" t="s">
        <v>289</v>
      </c>
      <c r="BW109" s="915"/>
      <c r="BX109" s="915"/>
      <c r="BY109" s="915"/>
      <c r="BZ109" s="916"/>
      <c r="CA109" s="914" t="s">
        <v>288</v>
      </c>
      <c r="CB109" s="915"/>
      <c r="CC109" s="915"/>
      <c r="CD109" s="915"/>
      <c r="CE109" s="916"/>
      <c r="CF109" s="935" t="s">
        <v>410</v>
      </c>
      <c r="CG109" s="935"/>
      <c r="CH109" s="935"/>
      <c r="CI109" s="935"/>
      <c r="CJ109" s="935"/>
      <c r="CK109" s="914" t="s">
        <v>411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409</v>
      </c>
      <c r="DH109" s="915"/>
      <c r="DI109" s="915"/>
      <c r="DJ109" s="915"/>
      <c r="DK109" s="916"/>
      <c r="DL109" s="914" t="s">
        <v>289</v>
      </c>
      <c r="DM109" s="915"/>
      <c r="DN109" s="915"/>
      <c r="DO109" s="915"/>
      <c r="DP109" s="916"/>
      <c r="DQ109" s="914" t="s">
        <v>288</v>
      </c>
      <c r="DR109" s="915"/>
      <c r="DS109" s="915"/>
      <c r="DT109" s="915"/>
      <c r="DU109" s="916"/>
      <c r="DV109" s="914" t="s">
        <v>410</v>
      </c>
      <c r="DW109" s="915"/>
      <c r="DX109" s="915"/>
      <c r="DY109" s="915"/>
      <c r="DZ109" s="917"/>
    </row>
    <row r="110" spans="1:131" s="199" customFormat="1" ht="26.25" customHeight="1">
      <c r="A110" s="918" t="s">
        <v>412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634829</v>
      </c>
      <c r="AB110" s="922"/>
      <c r="AC110" s="922"/>
      <c r="AD110" s="922"/>
      <c r="AE110" s="923"/>
      <c r="AF110" s="924">
        <v>565525</v>
      </c>
      <c r="AG110" s="922"/>
      <c r="AH110" s="922"/>
      <c r="AI110" s="922"/>
      <c r="AJ110" s="923"/>
      <c r="AK110" s="924">
        <v>505780</v>
      </c>
      <c r="AL110" s="922"/>
      <c r="AM110" s="922"/>
      <c r="AN110" s="922"/>
      <c r="AO110" s="923"/>
      <c r="AP110" s="925">
        <v>30</v>
      </c>
      <c r="AQ110" s="926"/>
      <c r="AR110" s="926"/>
      <c r="AS110" s="926"/>
      <c r="AT110" s="927"/>
      <c r="AU110" s="928" t="s">
        <v>61</v>
      </c>
      <c r="AV110" s="929"/>
      <c r="AW110" s="929"/>
      <c r="AX110" s="929"/>
      <c r="AY110" s="929"/>
      <c r="AZ110" s="970" t="s">
        <v>413</v>
      </c>
      <c r="BA110" s="919"/>
      <c r="BB110" s="919"/>
      <c r="BC110" s="919"/>
      <c r="BD110" s="919"/>
      <c r="BE110" s="919"/>
      <c r="BF110" s="919"/>
      <c r="BG110" s="919"/>
      <c r="BH110" s="919"/>
      <c r="BI110" s="919"/>
      <c r="BJ110" s="919"/>
      <c r="BK110" s="919"/>
      <c r="BL110" s="919"/>
      <c r="BM110" s="919"/>
      <c r="BN110" s="919"/>
      <c r="BO110" s="919"/>
      <c r="BP110" s="920"/>
      <c r="BQ110" s="956">
        <v>4146026</v>
      </c>
      <c r="BR110" s="957"/>
      <c r="BS110" s="957"/>
      <c r="BT110" s="957"/>
      <c r="BU110" s="957"/>
      <c r="BV110" s="957">
        <v>4117977</v>
      </c>
      <c r="BW110" s="957"/>
      <c r="BX110" s="957"/>
      <c r="BY110" s="957"/>
      <c r="BZ110" s="957"/>
      <c r="CA110" s="957">
        <v>4762317</v>
      </c>
      <c r="CB110" s="957"/>
      <c r="CC110" s="957"/>
      <c r="CD110" s="957"/>
      <c r="CE110" s="957"/>
      <c r="CF110" s="971">
        <v>282.2</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416</v>
      </c>
      <c r="DH110" s="957"/>
      <c r="DI110" s="957"/>
      <c r="DJ110" s="957"/>
      <c r="DK110" s="957"/>
      <c r="DL110" s="957" t="s">
        <v>416</v>
      </c>
      <c r="DM110" s="957"/>
      <c r="DN110" s="957"/>
      <c r="DO110" s="957"/>
      <c r="DP110" s="957"/>
      <c r="DQ110" s="957" t="s">
        <v>416</v>
      </c>
      <c r="DR110" s="957"/>
      <c r="DS110" s="957"/>
      <c r="DT110" s="957"/>
      <c r="DU110" s="957"/>
      <c r="DV110" s="958" t="s">
        <v>416</v>
      </c>
      <c r="DW110" s="958"/>
      <c r="DX110" s="958"/>
      <c r="DY110" s="958"/>
      <c r="DZ110" s="959"/>
    </row>
    <row r="111" spans="1:131" s="199" customFormat="1" ht="26.25" customHeight="1">
      <c r="A111" s="960" t="s">
        <v>417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416</v>
      </c>
      <c r="AB111" s="964"/>
      <c r="AC111" s="964"/>
      <c r="AD111" s="964"/>
      <c r="AE111" s="965"/>
      <c r="AF111" s="966" t="s">
        <v>416</v>
      </c>
      <c r="AG111" s="964"/>
      <c r="AH111" s="964"/>
      <c r="AI111" s="964"/>
      <c r="AJ111" s="965"/>
      <c r="AK111" s="966" t="s">
        <v>416</v>
      </c>
      <c r="AL111" s="964"/>
      <c r="AM111" s="964"/>
      <c r="AN111" s="964"/>
      <c r="AO111" s="965"/>
      <c r="AP111" s="967" t="s">
        <v>416</v>
      </c>
      <c r="AQ111" s="968"/>
      <c r="AR111" s="968"/>
      <c r="AS111" s="968"/>
      <c r="AT111" s="969"/>
      <c r="AU111" s="930"/>
      <c r="AV111" s="931"/>
      <c r="AW111" s="931"/>
      <c r="AX111" s="931"/>
      <c r="AY111" s="931"/>
      <c r="AZ111" s="979" t="s">
        <v>418</v>
      </c>
      <c r="BA111" s="980"/>
      <c r="BB111" s="980"/>
      <c r="BC111" s="980"/>
      <c r="BD111" s="980"/>
      <c r="BE111" s="980"/>
      <c r="BF111" s="980"/>
      <c r="BG111" s="980"/>
      <c r="BH111" s="980"/>
      <c r="BI111" s="980"/>
      <c r="BJ111" s="980"/>
      <c r="BK111" s="980"/>
      <c r="BL111" s="980"/>
      <c r="BM111" s="980"/>
      <c r="BN111" s="980"/>
      <c r="BO111" s="980"/>
      <c r="BP111" s="981"/>
      <c r="BQ111" s="949">
        <v>14083</v>
      </c>
      <c r="BR111" s="950"/>
      <c r="BS111" s="950"/>
      <c r="BT111" s="950"/>
      <c r="BU111" s="950"/>
      <c r="BV111" s="950">
        <v>10059</v>
      </c>
      <c r="BW111" s="950"/>
      <c r="BX111" s="950"/>
      <c r="BY111" s="950"/>
      <c r="BZ111" s="950"/>
      <c r="CA111" s="950">
        <v>6036</v>
      </c>
      <c r="CB111" s="950"/>
      <c r="CC111" s="950"/>
      <c r="CD111" s="950"/>
      <c r="CE111" s="950"/>
      <c r="CF111" s="944">
        <v>0.4</v>
      </c>
      <c r="CG111" s="945"/>
      <c r="CH111" s="945"/>
      <c r="CI111" s="945"/>
      <c r="CJ111" s="945"/>
      <c r="CK111" s="975"/>
      <c r="CL111" s="976"/>
      <c r="CM111" s="946" t="s">
        <v>419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416</v>
      </c>
      <c r="DH111" s="950"/>
      <c r="DI111" s="950"/>
      <c r="DJ111" s="950"/>
      <c r="DK111" s="950"/>
      <c r="DL111" s="950" t="s">
        <v>416</v>
      </c>
      <c r="DM111" s="950"/>
      <c r="DN111" s="950"/>
      <c r="DO111" s="950"/>
      <c r="DP111" s="950"/>
      <c r="DQ111" s="950" t="s">
        <v>416</v>
      </c>
      <c r="DR111" s="950"/>
      <c r="DS111" s="950"/>
      <c r="DT111" s="950"/>
      <c r="DU111" s="950"/>
      <c r="DV111" s="951" t="s">
        <v>416</v>
      </c>
      <c r="DW111" s="951"/>
      <c r="DX111" s="951"/>
      <c r="DY111" s="951"/>
      <c r="DZ111" s="952"/>
    </row>
    <row r="112" spans="1:131" s="199" customFormat="1" ht="26.25" customHeight="1">
      <c r="A112" s="982" t="s">
        <v>420</v>
      </c>
      <c r="B112" s="983"/>
      <c r="C112" s="980" t="s">
        <v>421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223</v>
      </c>
      <c r="AB112" s="989"/>
      <c r="AC112" s="989"/>
      <c r="AD112" s="989"/>
      <c r="AE112" s="990"/>
      <c r="AF112" s="991" t="s">
        <v>223</v>
      </c>
      <c r="AG112" s="989"/>
      <c r="AH112" s="989"/>
      <c r="AI112" s="989"/>
      <c r="AJ112" s="990"/>
      <c r="AK112" s="991" t="s">
        <v>223</v>
      </c>
      <c r="AL112" s="989"/>
      <c r="AM112" s="989"/>
      <c r="AN112" s="989"/>
      <c r="AO112" s="990"/>
      <c r="AP112" s="992" t="s">
        <v>223</v>
      </c>
      <c r="AQ112" s="993"/>
      <c r="AR112" s="993"/>
      <c r="AS112" s="993"/>
      <c r="AT112" s="994"/>
      <c r="AU112" s="930"/>
      <c r="AV112" s="931"/>
      <c r="AW112" s="931"/>
      <c r="AX112" s="931"/>
      <c r="AY112" s="931"/>
      <c r="AZ112" s="979" t="s">
        <v>422</v>
      </c>
      <c r="BA112" s="980"/>
      <c r="BB112" s="980"/>
      <c r="BC112" s="980"/>
      <c r="BD112" s="980"/>
      <c r="BE112" s="980"/>
      <c r="BF112" s="980"/>
      <c r="BG112" s="980"/>
      <c r="BH112" s="980"/>
      <c r="BI112" s="980"/>
      <c r="BJ112" s="980"/>
      <c r="BK112" s="980"/>
      <c r="BL112" s="980"/>
      <c r="BM112" s="980"/>
      <c r="BN112" s="980"/>
      <c r="BO112" s="980"/>
      <c r="BP112" s="981"/>
      <c r="BQ112" s="949">
        <v>1385020</v>
      </c>
      <c r="BR112" s="950"/>
      <c r="BS112" s="950"/>
      <c r="BT112" s="950"/>
      <c r="BU112" s="950"/>
      <c r="BV112" s="950">
        <v>1238417</v>
      </c>
      <c r="BW112" s="950"/>
      <c r="BX112" s="950"/>
      <c r="BY112" s="950"/>
      <c r="BZ112" s="950"/>
      <c r="CA112" s="950">
        <v>1299485</v>
      </c>
      <c r="CB112" s="950"/>
      <c r="CC112" s="950"/>
      <c r="CD112" s="950"/>
      <c r="CE112" s="950"/>
      <c r="CF112" s="944">
        <v>77</v>
      </c>
      <c r="CG112" s="945"/>
      <c r="CH112" s="945"/>
      <c r="CI112" s="945"/>
      <c r="CJ112" s="945"/>
      <c r="CK112" s="975"/>
      <c r="CL112" s="976"/>
      <c r="CM112" s="946" t="s">
        <v>423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223</v>
      </c>
      <c r="DH112" s="950"/>
      <c r="DI112" s="950"/>
      <c r="DJ112" s="950"/>
      <c r="DK112" s="950"/>
      <c r="DL112" s="950" t="s">
        <v>223</v>
      </c>
      <c r="DM112" s="950"/>
      <c r="DN112" s="950"/>
      <c r="DO112" s="950"/>
      <c r="DP112" s="950"/>
      <c r="DQ112" s="950" t="s">
        <v>223</v>
      </c>
      <c r="DR112" s="950"/>
      <c r="DS112" s="950"/>
      <c r="DT112" s="950"/>
      <c r="DU112" s="950"/>
      <c r="DV112" s="951" t="s">
        <v>223</v>
      </c>
      <c r="DW112" s="951"/>
      <c r="DX112" s="951"/>
      <c r="DY112" s="951"/>
      <c r="DZ112" s="952"/>
    </row>
    <row r="113" spans="1:130" s="199" customFormat="1" ht="26.25" customHeight="1">
      <c r="A113" s="984"/>
      <c r="B113" s="985"/>
      <c r="C113" s="980" t="s">
        <v>424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63262</v>
      </c>
      <c r="AB113" s="964"/>
      <c r="AC113" s="964"/>
      <c r="AD113" s="964"/>
      <c r="AE113" s="965"/>
      <c r="AF113" s="966">
        <v>70126</v>
      </c>
      <c r="AG113" s="964"/>
      <c r="AH113" s="964"/>
      <c r="AI113" s="964"/>
      <c r="AJ113" s="965"/>
      <c r="AK113" s="966">
        <v>85962</v>
      </c>
      <c r="AL113" s="964"/>
      <c r="AM113" s="964"/>
      <c r="AN113" s="964"/>
      <c r="AO113" s="965"/>
      <c r="AP113" s="967">
        <v>5.0999999999999996</v>
      </c>
      <c r="AQ113" s="968"/>
      <c r="AR113" s="968"/>
      <c r="AS113" s="968"/>
      <c r="AT113" s="969"/>
      <c r="AU113" s="930"/>
      <c r="AV113" s="931"/>
      <c r="AW113" s="931"/>
      <c r="AX113" s="931"/>
      <c r="AY113" s="931"/>
      <c r="AZ113" s="979" t="s">
        <v>425</v>
      </c>
      <c r="BA113" s="980"/>
      <c r="BB113" s="980"/>
      <c r="BC113" s="980"/>
      <c r="BD113" s="980"/>
      <c r="BE113" s="980"/>
      <c r="BF113" s="980"/>
      <c r="BG113" s="980"/>
      <c r="BH113" s="980"/>
      <c r="BI113" s="980"/>
      <c r="BJ113" s="980"/>
      <c r="BK113" s="980"/>
      <c r="BL113" s="980"/>
      <c r="BM113" s="980"/>
      <c r="BN113" s="980"/>
      <c r="BO113" s="980"/>
      <c r="BP113" s="981"/>
      <c r="BQ113" s="949">
        <v>164869</v>
      </c>
      <c r="BR113" s="950"/>
      <c r="BS113" s="950"/>
      <c r="BT113" s="950"/>
      <c r="BU113" s="950"/>
      <c r="BV113" s="950">
        <v>243274</v>
      </c>
      <c r="BW113" s="950"/>
      <c r="BX113" s="950"/>
      <c r="BY113" s="950"/>
      <c r="BZ113" s="950"/>
      <c r="CA113" s="950">
        <v>194727</v>
      </c>
      <c r="CB113" s="950"/>
      <c r="CC113" s="950"/>
      <c r="CD113" s="950"/>
      <c r="CE113" s="950"/>
      <c r="CF113" s="944">
        <v>11.5</v>
      </c>
      <c r="CG113" s="945"/>
      <c r="CH113" s="945"/>
      <c r="CI113" s="945"/>
      <c r="CJ113" s="945"/>
      <c r="CK113" s="975"/>
      <c r="CL113" s="976"/>
      <c r="CM113" s="946" t="s">
        <v>426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223</v>
      </c>
      <c r="DH113" s="989"/>
      <c r="DI113" s="989"/>
      <c r="DJ113" s="989"/>
      <c r="DK113" s="990"/>
      <c r="DL113" s="991" t="s">
        <v>223</v>
      </c>
      <c r="DM113" s="989"/>
      <c r="DN113" s="989"/>
      <c r="DO113" s="989"/>
      <c r="DP113" s="990"/>
      <c r="DQ113" s="991" t="s">
        <v>223</v>
      </c>
      <c r="DR113" s="989"/>
      <c r="DS113" s="989"/>
      <c r="DT113" s="989"/>
      <c r="DU113" s="990"/>
      <c r="DV113" s="992" t="s">
        <v>223</v>
      </c>
      <c r="DW113" s="993"/>
      <c r="DX113" s="993"/>
      <c r="DY113" s="993"/>
      <c r="DZ113" s="994"/>
    </row>
    <row r="114" spans="1:130" s="199" customFormat="1" ht="26.25" customHeight="1">
      <c r="A114" s="984"/>
      <c r="B114" s="985"/>
      <c r="C114" s="980" t="s">
        <v>427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70285</v>
      </c>
      <c r="AB114" s="989"/>
      <c r="AC114" s="989"/>
      <c r="AD114" s="989"/>
      <c r="AE114" s="990"/>
      <c r="AF114" s="991">
        <v>59114</v>
      </c>
      <c r="AG114" s="989"/>
      <c r="AH114" s="989"/>
      <c r="AI114" s="989"/>
      <c r="AJ114" s="990"/>
      <c r="AK114" s="991">
        <v>26794</v>
      </c>
      <c r="AL114" s="989"/>
      <c r="AM114" s="989"/>
      <c r="AN114" s="989"/>
      <c r="AO114" s="990"/>
      <c r="AP114" s="992">
        <v>1.6</v>
      </c>
      <c r="AQ114" s="993"/>
      <c r="AR114" s="993"/>
      <c r="AS114" s="993"/>
      <c r="AT114" s="994"/>
      <c r="AU114" s="930"/>
      <c r="AV114" s="931"/>
      <c r="AW114" s="931"/>
      <c r="AX114" s="931"/>
      <c r="AY114" s="931"/>
      <c r="AZ114" s="979" t="s">
        <v>428</v>
      </c>
      <c r="BA114" s="980"/>
      <c r="BB114" s="980"/>
      <c r="BC114" s="980"/>
      <c r="BD114" s="980"/>
      <c r="BE114" s="980"/>
      <c r="BF114" s="980"/>
      <c r="BG114" s="980"/>
      <c r="BH114" s="980"/>
      <c r="BI114" s="980"/>
      <c r="BJ114" s="980"/>
      <c r="BK114" s="980"/>
      <c r="BL114" s="980"/>
      <c r="BM114" s="980"/>
      <c r="BN114" s="980"/>
      <c r="BO114" s="980"/>
      <c r="BP114" s="981"/>
      <c r="BQ114" s="949">
        <v>371363</v>
      </c>
      <c r="BR114" s="950"/>
      <c r="BS114" s="950"/>
      <c r="BT114" s="950"/>
      <c r="BU114" s="950"/>
      <c r="BV114" s="950">
        <v>312182</v>
      </c>
      <c r="BW114" s="950"/>
      <c r="BX114" s="950"/>
      <c r="BY114" s="950"/>
      <c r="BZ114" s="950"/>
      <c r="CA114" s="950">
        <v>285786</v>
      </c>
      <c r="CB114" s="950"/>
      <c r="CC114" s="950"/>
      <c r="CD114" s="950"/>
      <c r="CE114" s="950"/>
      <c r="CF114" s="944">
        <v>16.899999999999999</v>
      </c>
      <c r="CG114" s="945"/>
      <c r="CH114" s="945"/>
      <c r="CI114" s="945"/>
      <c r="CJ114" s="945"/>
      <c r="CK114" s="975"/>
      <c r="CL114" s="976"/>
      <c r="CM114" s="946" t="s">
        <v>429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223</v>
      </c>
      <c r="DH114" s="989"/>
      <c r="DI114" s="989"/>
      <c r="DJ114" s="989"/>
      <c r="DK114" s="990"/>
      <c r="DL114" s="991" t="s">
        <v>223</v>
      </c>
      <c r="DM114" s="989"/>
      <c r="DN114" s="989"/>
      <c r="DO114" s="989"/>
      <c r="DP114" s="990"/>
      <c r="DQ114" s="991" t="s">
        <v>223</v>
      </c>
      <c r="DR114" s="989"/>
      <c r="DS114" s="989"/>
      <c r="DT114" s="989"/>
      <c r="DU114" s="990"/>
      <c r="DV114" s="992" t="s">
        <v>223</v>
      </c>
      <c r="DW114" s="993"/>
      <c r="DX114" s="993"/>
      <c r="DY114" s="993"/>
      <c r="DZ114" s="994"/>
    </row>
    <row r="115" spans="1:130" s="199" customFormat="1" ht="26.25" customHeight="1">
      <c r="A115" s="984"/>
      <c r="B115" s="985"/>
      <c r="C115" s="980" t="s">
        <v>430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2574</v>
      </c>
      <c r="AB115" s="964"/>
      <c r="AC115" s="964"/>
      <c r="AD115" s="964"/>
      <c r="AE115" s="965"/>
      <c r="AF115" s="966">
        <v>2574</v>
      </c>
      <c r="AG115" s="964"/>
      <c r="AH115" s="964"/>
      <c r="AI115" s="964"/>
      <c r="AJ115" s="965"/>
      <c r="AK115" s="966">
        <v>3509</v>
      </c>
      <c r="AL115" s="964"/>
      <c r="AM115" s="964"/>
      <c r="AN115" s="964"/>
      <c r="AO115" s="965"/>
      <c r="AP115" s="967">
        <v>0.2</v>
      </c>
      <c r="AQ115" s="968"/>
      <c r="AR115" s="968"/>
      <c r="AS115" s="968"/>
      <c r="AT115" s="969"/>
      <c r="AU115" s="930"/>
      <c r="AV115" s="931"/>
      <c r="AW115" s="931"/>
      <c r="AX115" s="931"/>
      <c r="AY115" s="931"/>
      <c r="AZ115" s="979" t="s">
        <v>431</v>
      </c>
      <c r="BA115" s="980"/>
      <c r="BB115" s="980"/>
      <c r="BC115" s="980"/>
      <c r="BD115" s="980"/>
      <c r="BE115" s="980"/>
      <c r="BF115" s="980"/>
      <c r="BG115" s="980"/>
      <c r="BH115" s="980"/>
      <c r="BI115" s="980"/>
      <c r="BJ115" s="980"/>
      <c r="BK115" s="980"/>
      <c r="BL115" s="980"/>
      <c r="BM115" s="980"/>
      <c r="BN115" s="980"/>
      <c r="BO115" s="980"/>
      <c r="BP115" s="981"/>
      <c r="BQ115" s="949" t="s">
        <v>223</v>
      </c>
      <c r="BR115" s="950"/>
      <c r="BS115" s="950"/>
      <c r="BT115" s="950"/>
      <c r="BU115" s="950"/>
      <c r="BV115" s="950" t="s">
        <v>223</v>
      </c>
      <c r="BW115" s="950"/>
      <c r="BX115" s="950"/>
      <c r="BY115" s="950"/>
      <c r="BZ115" s="950"/>
      <c r="CA115" s="950" t="s">
        <v>223</v>
      </c>
      <c r="CB115" s="950"/>
      <c r="CC115" s="950"/>
      <c r="CD115" s="950"/>
      <c r="CE115" s="950"/>
      <c r="CF115" s="944" t="s">
        <v>223</v>
      </c>
      <c r="CG115" s="945"/>
      <c r="CH115" s="945"/>
      <c r="CI115" s="945"/>
      <c r="CJ115" s="945"/>
      <c r="CK115" s="975"/>
      <c r="CL115" s="976"/>
      <c r="CM115" s="979" t="s">
        <v>432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223</v>
      </c>
      <c r="DH115" s="989"/>
      <c r="DI115" s="989"/>
      <c r="DJ115" s="989"/>
      <c r="DK115" s="990"/>
      <c r="DL115" s="991" t="s">
        <v>223</v>
      </c>
      <c r="DM115" s="989"/>
      <c r="DN115" s="989"/>
      <c r="DO115" s="989"/>
      <c r="DP115" s="990"/>
      <c r="DQ115" s="991" t="s">
        <v>223</v>
      </c>
      <c r="DR115" s="989"/>
      <c r="DS115" s="989"/>
      <c r="DT115" s="989"/>
      <c r="DU115" s="990"/>
      <c r="DV115" s="992" t="s">
        <v>223</v>
      </c>
      <c r="DW115" s="993"/>
      <c r="DX115" s="993"/>
      <c r="DY115" s="993"/>
      <c r="DZ115" s="994"/>
    </row>
    <row r="116" spans="1:130" s="199" customFormat="1" ht="26.25" customHeight="1">
      <c r="A116" s="986"/>
      <c r="B116" s="987"/>
      <c r="C116" s="995" t="s">
        <v>433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312</v>
      </c>
      <c r="AB116" s="989"/>
      <c r="AC116" s="989"/>
      <c r="AD116" s="989"/>
      <c r="AE116" s="990"/>
      <c r="AF116" s="991">
        <v>180</v>
      </c>
      <c r="AG116" s="989"/>
      <c r="AH116" s="989"/>
      <c r="AI116" s="989"/>
      <c r="AJ116" s="990"/>
      <c r="AK116" s="991">
        <v>4085</v>
      </c>
      <c r="AL116" s="989"/>
      <c r="AM116" s="989"/>
      <c r="AN116" s="989"/>
      <c r="AO116" s="990"/>
      <c r="AP116" s="992">
        <v>0.2</v>
      </c>
      <c r="AQ116" s="993"/>
      <c r="AR116" s="993"/>
      <c r="AS116" s="993"/>
      <c r="AT116" s="994"/>
      <c r="AU116" s="930"/>
      <c r="AV116" s="931"/>
      <c r="AW116" s="931"/>
      <c r="AX116" s="931"/>
      <c r="AY116" s="931"/>
      <c r="AZ116" s="997" t="s">
        <v>434</v>
      </c>
      <c r="BA116" s="998"/>
      <c r="BB116" s="998"/>
      <c r="BC116" s="998"/>
      <c r="BD116" s="998"/>
      <c r="BE116" s="998"/>
      <c r="BF116" s="998"/>
      <c r="BG116" s="998"/>
      <c r="BH116" s="998"/>
      <c r="BI116" s="998"/>
      <c r="BJ116" s="998"/>
      <c r="BK116" s="998"/>
      <c r="BL116" s="998"/>
      <c r="BM116" s="998"/>
      <c r="BN116" s="998"/>
      <c r="BO116" s="998"/>
      <c r="BP116" s="999"/>
      <c r="BQ116" s="949" t="s">
        <v>223</v>
      </c>
      <c r="BR116" s="950"/>
      <c r="BS116" s="950"/>
      <c r="BT116" s="950"/>
      <c r="BU116" s="950"/>
      <c r="BV116" s="950" t="s">
        <v>223</v>
      </c>
      <c r="BW116" s="950"/>
      <c r="BX116" s="950"/>
      <c r="BY116" s="950"/>
      <c r="BZ116" s="950"/>
      <c r="CA116" s="950" t="s">
        <v>223</v>
      </c>
      <c r="CB116" s="950"/>
      <c r="CC116" s="950"/>
      <c r="CD116" s="950"/>
      <c r="CE116" s="950"/>
      <c r="CF116" s="944" t="s">
        <v>223</v>
      </c>
      <c r="CG116" s="945"/>
      <c r="CH116" s="945"/>
      <c r="CI116" s="945"/>
      <c r="CJ116" s="945"/>
      <c r="CK116" s="975"/>
      <c r="CL116" s="976"/>
      <c r="CM116" s="946" t="s">
        <v>435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223</v>
      </c>
      <c r="DH116" s="989"/>
      <c r="DI116" s="989"/>
      <c r="DJ116" s="989"/>
      <c r="DK116" s="990"/>
      <c r="DL116" s="991" t="s">
        <v>223</v>
      </c>
      <c r="DM116" s="989"/>
      <c r="DN116" s="989"/>
      <c r="DO116" s="989"/>
      <c r="DP116" s="990"/>
      <c r="DQ116" s="991" t="s">
        <v>223</v>
      </c>
      <c r="DR116" s="989"/>
      <c r="DS116" s="989"/>
      <c r="DT116" s="989"/>
      <c r="DU116" s="990"/>
      <c r="DV116" s="992" t="s">
        <v>223</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436</v>
      </c>
      <c r="Z117" s="916"/>
      <c r="AA117" s="1006">
        <v>771262</v>
      </c>
      <c r="AB117" s="1007"/>
      <c r="AC117" s="1007"/>
      <c r="AD117" s="1007"/>
      <c r="AE117" s="1008"/>
      <c r="AF117" s="1009">
        <v>697519</v>
      </c>
      <c r="AG117" s="1007"/>
      <c r="AH117" s="1007"/>
      <c r="AI117" s="1007"/>
      <c r="AJ117" s="1008"/>
      <c r="AK117" s="1009">
        <v>626130</v>
      </c>
      <c r="AL117" s="1007"/>
      <c r="AM117" s="1007"/>
      <c r="AN117" s="1007"/>
      <c r="AO117" s="1008"/>
      <c r="AP117" s="1010"/>
      <c r="AQ117" s="1011"/>
      <c r="AR117" s="1011"/>
      <c r="AS117" s="1011"/>
      <c r="AT117" s="1012"/>
      <c r="AU117" s="930"/>
      <c r="AV117" s="931"/>
      <c r="AW117" s="931"/>
      <c r="AX117" s="931"/>
      <c r="AY117" s="931"/>
      <c r="AZ117" s="997" t="s">
        <v>437</v>
      </c>
      <c r="BA117" s="998"/>
      <c r="BB117" s="998"/>
      <c r="BC117" s="998"/>
      <c r="BD117" s="998"/>
      <c r="BE117" s="998"/>
      <c r="BF117" s="998"/>
      <c r="BG117" s="998"/>
      <c r="BH117" s="998"/>
      <c r="BI117" s="998"/>
      <c r="BJ117" s="998"/>
      <c r="BK117" s="998"/>
      <c r="BL117" s="998"/>
      <c r="BM117" s="998"/>
      <c r="BN117" s="998"/>
      <c r="BO117" s="998"/>
      <c r="BP117" s="999"/>
      <c r="BQ117" s="949" t="s">
        <v>223</v>
      </c>
      <c r="BR117" s="950"/>
      <c r="BS117" s="950"/>
      <c r="BT117" s="950"/>
      <c r="BU117" s="950"/>
      <c r="BV117" s="950" t="s">
        <v>223</v>
      </c>
      <c r="BW117" s="950"/>
      <c r="BX117" s="950"/>
      <c r="BY117" s="950"/>
      <c r="BZ117" s="950"/>
      <c r="CA117" s="950" t="s">
        <v>223</v>
      </c>
      <c r="CB117" s="950"/>
      <c r="CC117" s="950"/>
      <c r="CD117" s="950"/>
      <c r="CE117" s="950"/>
      <c r="CF117" s="944" t="s">
        <v>223</v>
      </c>
      <c r="CG117" s="945"/>
      <c r="CH117" s="945"/>
      <c r="CI117" s="945"/>
      <c r="CJ117" s="945"/>
      <c r="CK117" s="975"/>
      <c r="CL117" s="976"/>
      <c r="CM117" s="946" t="s">
        <v>438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223</v>
      </c>
      <c r="DH117" s="989"/>
      <c r="DI117" s="989"/>
      <c r="DJ117" s="989"/>
      <c r="DK117" s="990"/>
      <c r="DL117" s="991" t="s">
        <v>223</v>
      </c>
      <c r="DM117" s="989"/>
      <c r="DN117" s="989"/>
      <c r="DO117" s="989"/>
      <c r="DP117" s="990"/>
      <c r="DQ117" s="991" t="s">
        <v>223</v>
      </c>
      <c r="DR117" s="989"/>
      <c r="DS117" s="989"/>
      <c r="DT117" s="989"/>
      <c r="DU117" s="990"/>
      <c r="DV117" s="992" t="s">
        <v>223</v>
      </c>
      <c r="DW117" s="993"/>
      <c r="DX117" s="993"/>
      <c r="DY117" s="993"/>
      <c r="DZ117" s="994"/>
    </row>
    <row r="118" spans="1:130" s="199" customFormat="1" ht="26.25" customHeight="1">
      <c r="A118" s="934" t="s">
        <v>411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409</v>
      </c>
      <c r="AB118" s="915"/>
      <c r="AC118" s="915"/>
      <c r="AD118" s="915"/>
      <c r="AE118" s="916"/>
      <c r="AF118" s="914" t="s">
        <v>289</v>
      </c>
      <c r="AG118" s="915"/>
      <c r="AH118" s="915"/>
      <c r="AI118" s="915"/>
      <c r="AJ118" s="916"/>
      <c r="AK118" s="914" t="s">
        <v>288</v>
      </c>
      <c r="AL118" s="915"/>
      <c r="AM118" s="915"/>
      <c r="AN118" s="915"/>
      <c r="AO118" s="916"/>
      <c r="AP118" s="1001" t="s">
        <v>410</v>
      </c>
      <c r="AQ118" s="1002"/>
      <c r="AR118" s="1002"/>
      <c r="AS118" s="1002"/>
      <c r="AT118" s="1003"/>
      <c r="AU118" s="930"/>
      <c r="AV118" s="931"/>
      <c r="AW118" s="931"/>
      <c r="AX118" s="931"/>
      <c r="AY118" s="931"/>
      <c r="AZ118" s="1004" t="s">
        <v>439</v>
      </c>
      <c r="BA118" s="995"/>
      <c r="BB118" s="995"/>
      <c r="BC118" s="995"/>
      <c r="BD118" s="995"/>
      <c r="BE118" s="995"/>
      <c r="BF118" s="995"/>
      <c r="BG118" s="995"/>
      <c r="BH118" s="995"/>
      <c r="BI118" s="995"/>
      <c r="BJ118" s="995"/>
      <c r="BK118" s="995"/>
      <c r="BL118" s="995"/>
      <c r="BM118" s="995"/>
      <c r="BN118" s="995"/>
      <c r="BO118" s="995"/>
      <c r="BP118" s="996"/>
      <c r="BQ118" s="1027">
        <v>17609</v>
      </c>
      <c r="BR118" s="1028"/>
      <c r="BS118" s="1028"/>
      <c r="BT118" s="1028"/>
      <c r="BU118" s="1028"/>
      <c r="BV118" s="1028">
        <v>14875</v>
      </c>
      <c r="BW118" s="1028"/>
      <c r="BX118" s="1028"/>
      <c r="BY118" s="1028"/>
      <c r="BZ118" s="1028"/>
      <c r="CA118" s="1028">
        <v>6709</v>
      </c>
      <c r="CB118" s="1028"/>
      <c r="CC118" s="1028"/>
      <c r="CD118" s="1028"/>
      <c r="CE118" s="1028"/>
      <c r="CF118" s="944">
        <v>0.4</v>
      </c>
      <c r="CG118" s="945"/>
      <c r="CH118" s="945"/>
      <c r="CI118" s="945"/>
      <c r="CJ118" s="945"/>
      <c r="CK118" s="975"/>
      <c r="CL118" s="976"/>
      <c r="CM118" s="946" t="s">
        <v>440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223</v>
      </c>
      <c r="DH118" s="989"/>
      <c r="DI118" s="989"/>
      <c r="DJ118" s="989"/>
      <c r="DK118" s="990"/>
      <c r="DL118" s="991" t="s">
        <v>223</v>
      </c>
      <c r="DM118" s="989"/>
      <c r="DN118" s="989"/>
      <c r="DO118" s="989"/>
      <c r="DP118" s="990"/>
      <c r="DQ118" s="991" t="s">
        <v>223</v>
      </c>
      <c r="DR118" s="989"/>
      <c r="DS118" s="989"/>
      <c r="DT118" s="989"/>
      <c r="DU118" s="990"/>
      <c r="DV118" s="992" t="s">
        <v>223</v>
      </c>
      <c r="DW118" s="993"/>
      <c r="DX118" s="993"/>
      <c r="DY118" s="993"/>
      <c r="DZ118" s="994"/>
    </row>
    <row r="119" spans="1:130" s="199" customFormat="1" ht="26.25" customHeight="1">
      <c r="A119" s="1088"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441</v>
      </c>
      <c r="BP119" s="1036"/>
      <c r="BQ119" s="1027">
        <v>6098970</v>
      </c>
      <c r="BR119" s="1028"/>
      <c r="BS119" s="1028"/>
      <c r="BT119" s="1028"/>
      <c r="BU119" s="1028"/>
      <c r="BV119" s="1028">
        <v>5936784</v>
      </c>
      <c r="BW119" s="1028"/>
      <c r="BX119" s="1028"/>
      <c r="BY119" s="1028"/>
      <c r="BZ119" s="1028"/>
      <c r="CA119" s="1028">
        <v>6555060</v>
      </c>
      <c r="CB119" s="1028"/>
      <c r="CC119" s="1028"/>
      <c r="CD119" s="1028"/>
      <c r="CE119" s="1028"/>
      <c r="CF119" s="1029"/>
      <c r="CG119" s="1030"/>
      <c r="CH119" s="1030"/>
      <c r="CI119" s="1030"/>
      <c r="CJ119" s="1031"/>
      <c r="CK119" s="977"/>
      <c r="CL119" s="978"/>
      <c r="CM119" s="1032" t="s">
        <v>442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14083</v>
      </c>
      <c r="DH119" s="1014"/>
      <c r="DI119" s="1014"/>
      <c r="DJ119" s="1014"/>
      <c r="DK119" s="1015"/>
      <c r="DL119" s="1013">
        <v>10059</v>
      </c>
      <c r="DM119" s="1014"/>
      <c r="DN119" s="1014"/>
      <c r="DO119" s="1014"/>
      <c r="DP119" s="1015"/>
      <c r="DQ119" s="1013">
        <v>6036</v>
      </c>
      <c r="DR119" s="1014"/>
      <c r="DS119" s="1014"/>
      <c r="DT119" s="1014"/>
      <c r="DU119" s="1015"/>
      <c r="DV119" s="1016">
        <v>0.4</v>
      </c>
      <c r="DW119" s="1017"/>
      <c r="DX119" s="1017"/>
      <c r="DY119" s="1017"/>
      <c r="DZ119" s="1018"/>
    </row>
    <row r="120" spans="1:130" s="199" customFormat="1" ht="26.25" customHeight="1">
      <c r="A120" s="1089"/>
      <c r="B120" s="976"/>
      <c r="C120" s="946" t="s">
        <v>419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223</v>
      </c>
      <c r="AB120" s="989"/>
      <c r="AC120" s="989"/>
      <c r="AD120" s="989"/>
      <c r="AE120" s="990"/>
      <c r="AF120" s="991" t="s">
        <v>223</v>
      </c>
      <c r="AG120" s="989"/>
      <c r="AH120" s="989"/>
      <c r="AI120" s="989"/>
      <c r="AJ120" s="990"/>
      <c r="AK120" s="991" t="s">
        <v>223</v>
      </c>
      <c r="AL120" s="989"/>
      <c r="AM120" s="989"/>
      <c r="AN120" s="989"/>
      <c r="AO120" s="990"/>
      <c r="AP120" s="992" t="s">
        <v>223</v>
      </c>
      <c r="AQ120" s="993"/>
      <c r="AR120" s="993"/>
      <c r="AS120" s="993"/>
      <c r="AT120" s="994"/>
      <c r="AU120" s="1019" t="s">
        <v>443</v>
      </c>
      <c r="AV120" s="1020"/>
      <c r="AW120" s="1020"/>
      <c r="AX120" s="1020"/>
      <c r="AY120" s="1021"/>
      <c r="AZ120" s="970" t="s">
        <v>444</v>
      </c>
      <c r="BA120" s="919"/>
      <c r="BB120" s="919"/>
      <c r="BC120" s="919"/>
      <c r="BD120" s="919"/>
      <c r="BE120" s="919"/>
      <c r="BF120" s="919"/>
      <c r="BG120" s="919"/>
      <c r="BH120" s="919"/>
      <c r="BI120" s="919"/>
      <c r="BJ120" s="919"/>
      <c r="BK120" s="919"/>
      <c r="BL120" s="919"/>
      <c r="BM120" s="919"/>
      <c r="BN120" s="919"/>
      <c r="BO120" s="919"/>
      <c r="BP120" s="920"/>
      <c r="BQ120" s="956">
        <v>348516</v>
      </c>
      <c r="BR120" s="957"/>
      <c r="BS120" s="957"/>
      <c r="BT120" s="957"/>
      <c r="BU120" s="957"/>
      <c r="BV120" s="957">
        <v>433188</v>
      </c>
      <c r="BW120" s="957"/>
      <c r="BX120" s="957"/>
      <c r="BY120" s="957"/>
      <c r="BZ120" s="957"/>
      <c r="CA120" s="957">
        <v>430002</v>
      </c>
      <c r="CB120" s="957"/>
      <c r="CC120" s="957"/>
      <c r="CD120" s="957"/>
      <c r="CE120" s="957"/>
      <c r="CF120" s="971">
        <v>25.5</v>
      </c>
      <c r="CG120" s="972"/>
      <c r="CH120" s="972"/>
      <c r="CI120" s="972"/>
      <c r="CJ120" s="972"/>
      <c r="CK120" s="1037" t="s">
        <v>445</v>
      </c>
      <c r="CL120" s="1038"/>
      <c r="CM120" s="1038"/>
      <c r="CN120" s="1038"/>
      <c r="CO120" s="1039"/>
      <c r="CP120" s="1045" t="s">
        <v>391</v>
      </c>
      <c r="CQ120" s="1046"/>
      <c r="CR120" s="1046"/>
      <c r="CS120" s="1046"/>
      <c r="CT120" s="1046"/>
      <c r="CU120" s="1046"/>
      <c r="CV120" s="1046"/>
      <c r="CW120" s="1046"/>
      <c r="CX120" s="1046"/>
      <c r="CY120" s="1046"/>
      <c r="CZ120" s="1046"/>
      <c r="DA120" s="1046"/>
      <c r="DB120" s="1046"/>
      <c r="DC120" s="1046"/>
      <c r="DD120" s="1046"/>
      <c r="DE120" s="1046"/>
      <c r="DF120" s="1047"/>
      <c r="DG120" s="956">
        <v>829876</v>
      </c>
      <c r="DH120" s="957"/>
      <c r="DI120" s="957"/>
      <c r="DJ120" s="957"/>
      <c r="DK120" s="957"/>
      <c r="DL120" s="957">
        <v>720842</v>
      </c>
      <c r="DM120" s="957"/>
      <c r="DN120" s="957"/>
      <c r="DO120" s="957"/>
      <c r="DP120" s="957"/>
      <c r="DQ120" s="957">
        <v>673283</v>
      </c>
      <c r="DR120" s="957"/>
      <c r="DS120" s="957"/>
      <c r="DT120" s="957"/>
      <c r="DU120" s="957"/>
      <c r="DV120" s="958">
        <v>39.9</v>
      </c>
      <c r="DW120" s="958"/>
      <c r="DX120" s="958"/>
      <c r="DY120" s="958"/>
      <c r="DZ120" s="959"/>
    </row>
    <row r="121" spans="1:130" s="199" customFormat="1" ht="26.25" customHeight="1">
      <c r="A121" s="1089"/>
      <c r="B121" s="976"/>
      <c r="C121" s="997" t="s">
        <v>446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223</v>
      </c>
      <c r="AB121" s="989"/>
      <c r="AC121" s="989"/>
      <c r="AD121" s="989"/>
      <c r="AE121" s="990"/>
      <c r="AF121" s="991" t="s">
        <v>223</v>
      </c>
      <c r="AG121" s="989"/>
      <c r="AH121" s="989"/>
      <c r="AI121" s="989"/>
      <c r="AJ121" s="990"/>
      <c r="AK121" s="991" t="s">
        <v>223</v>
      </c>
      <c r="AL121" s="989"/>
      <c r="AM121" s="989"/>
      <c r="AN121" s="989"/>
      <c r="AO121" s="990"/>
      <c r="AP121" s="992" t="s">
        <v>223</v>
      </c>
      <c r="AQ121" s="993"/>
      <c r="AR121" s="993"/>
      <c r="AS121" s="993"/>
      <c r="AT121" s="994"/>
      <c r="AU121" s="1022"/>
      <c r="AV121" s="1023"/>
      <c r="AW121" s="1023"/>
      <c r="AX121" s="1023"/>
      <c r="AY121" s="1024"/>
      <c r="AZ121" s="979" t="s">
        <v>447</v>
      </c>
      <c r="BA121" s="980"/>
      <c r="BB121" s="980"/>
      <c r="BC121" s="980"/>
      <c r="BD121" s="980"/>
      <c r="BE121" s="980"/>
      <c r="BF121" s="980"/>
      <c r="BG121" s="980"/>
      <c r="BH121" s="980"/>
      <c r="BI121" s="980"/>
      <c r="BJ121" s="980"/>
      <c r="BK121" s="980"/>
      <c r="BL121" s="980"/>
      <c r="BM121" s="980"/>
      <c r="BN121" s="980"/>
      <c r="BO121" s="980"/>
      <c r="BP121" s="981"/>
      <c r="BQ121" s="949">
        <v>110497</v>
      </c>
      <c r="BR121" s="950"/>
      <c r="BS121" s="950"/>
      <c r="BT121" s="950"/>
      <c r="BU121" s="950"/>
      <c r="BV121" s="950">
        <v>106282</v>
      </c>
      <c r="BW121" s="950"/>
      <c r="BX121" s="950"/>
      <c r="BY121" s="950"/>
      <c r="BZ121" s="950"/>
      <c r="CA121" s="950">
        <v>96517</v>
      </c>
      <c r="CB121" s="950"/>
      <c r="CC121" s="950"/>
      <c r="CD121" s="950"/>
      <c r="CE121" s="950"/>
      <c r="CF121" s="944">
        <v>5.7</v>
      </c>
      <c r="CG121" s="945"/>
      <c r="CH121" s="945"/>
      <c r="CI121" s="945"/>
      <c r="CJ121" s="945"/>
      <c r="CK121" s="1040"/>
      <c r="CL121" s="1041"/>
      <c r="CM121" s="1041"/>
      <c r="CN121" s="1041"/>
      <c r="CO121" s="1042"/>
      <c r="CP121" s="1050" t="s">
        <v>392</v>
      </c>
      <c r="CQ121" s="1051"/>
      <c r="CR121" s="1051"/>
      <c r="CS121" s="1051"/>
      <c r="CT121" s="1051"/>
      <c r="CU121" s="1051"/>
      <c r="CV121" s="1051"/>
      <c r="CW121" s="1051"/>
      <c r="CX121" s="1051"/>
      <c r="CY121" s="1051"/>
      <c r="CZ121" s="1051"/>
      <c r="DA121" s="1051"/>
      <c r="DB121" s="1051"/>
      <c r="DC121" s="1051"/>
      <c r="DD121" s="1051"/>
      <c r="DE121" s="1051"/>
      <c r="DF121" s="1052"/>
      <c r="DG121" s="949">
        <v>480256</v>
      </c>
      <c r="DH121" s="950"/>
      <c r="DI121" s="950"/>
      <c r="DJ121" s="950"/>
      <c r="DK121" s="950"/>
      <c r="DL121" s="950">
        <v>444211</v>
      </c>
      <c r="DM121" s="950"/>
      <c r="DN121" s="950"/>
      <c r="DO121" s="950"/>
      <c r="DP121" s="950"/>
      <c r="DQ121" s="950">
        <v>423571</v>
      </c>
      <c r="DR121" s="950"/>
      <c r="DS121" s="950"/>
      <c r="DT121" s="950"/>
      <c r="DU121" s="950"/>
      <c r="DV121" s="951">
        <v>25.1</v>
      </c>
      <c r="DW121" s="951"/>
      <c r="DX121" s="951"/>
      <c r="DY121" s="951"/>
      <c r="DZ121" s="952"/>
    </row>
    <row r="122" spans="1:130" s="199" customFormat="1" ht="26.25" customHeight="1">
      <c r="A122" s="1089"/>
      <c r="B122" s="976"/>
      <c r="C122" s="946" t="s">
        <v>429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448</v>
      </c>
      <c r="BA122" s="995"/>
      <c r="BB122" s="995"/>
      <c r="BC122" s="995"/>
      <c r="BD122" s="995"/>
      <c r="BE122" s="995"/>
      <c r="BF122" s="995"/>
      <c r="BG122" s="995"/>
      <c r="BH122" s="995"/>
      <c r="BI122" s="995"/>
      <c r="BJ122" s="995"/>
      <c r="BK122" s="995"/>
      <c r="BL122" s="995"/>
      <c r="BM122" s="995"/>
      <c r="BN122" s="995"/>
      <c r="BO122" s="995"/>
      <c r="BP122" s="996"/>
      <c r="BQ122" s="1027">
        <v>4077503</v>
      </c>
      <c r="BR122" s="1028"/>
      <c r="BS122" s="1028"/>
      <c r="BT122" s="1028"/>
      <c r="BU122" s="1028"/>
      <c r="BV122" s="1028">
        <v>4004137</v>
      </c>
      <c r="BW122" s="1028"/>
      <c r="BX122" s="1028"/>
      <c r="BY122" s="1028"/>
      <c r="BZ122" s="1028"/>
      <c r="CA122" s="1028">
        <v>4403157</v>
      </c>
      <c r="CB122" s="1028"/>
      <c r="CC122" s="1028"/>
      <c r="CD122" s="1028"/>
      <c r="CE122" s="1028"/>
      <c r="CF122" s="1048">
        <v>260.89999999999998</v>
      </c>
      <c r="CG122" s="1049"/>
      <c r="CH122" s="1049"/>
      <c r="CI122" s="1049"/>
      <c r="CJ122" s="1049"/>
      <c r="CK122" s="1040"/>
      <c r="CL122" s="1041"/>
      <c r="CM122" s="1041"/>
      <c r="CN122" s="1041"/>
      <c r="CO122" s="1042"/>
      <c r="CP122" s="1050" t="s">
        <v>389</v>
      </c>
      <c r="CQ122" s="1051"/>
      <c r="CR122" s="1051"/>
      <c r="CS122" s="1051"/>
      <c r="CT122" s="1051"/>
      <c r="CU122" s="1051"/>
      <c r="CV122" s="1051"/>
      <c r="CW122" s="1051"/>
      <c r="CX122" s="1051"/>
      <c r="CY122" s="1051"/>
      <c r="CZ122" s="1051"/>
      <c r="DA122" s="1051"/>
      <c r="DB122" s="1051"/>
      <c r="DC122" s="1051"/>
      <c r="DD122" s="1051"/>
      <c r="DE122" s="1051"/>
      <c r="DF122" s="1052"/>
      <c r="DG122" s="949">
        <v>19888</v>
      </c>
      <c r="DH122" s="950"/>
      <c r="DI122" s="950"/>
      <c r="DJ122" s="950"/>
      <c r="DK122" s="950"/>
      <c r="DL122" s="950">
        <v>18364</v>
      </c>
      <c r="DM122" s="950"/>
      <c r="DN122" s="950"/>
      <c r="DO122" s="950"/>
      <c r="DP122" s="950"/>
      <c r="DQ122" s="950">
        <v>147631</v>
      </c>
      <c r="DR122" s="950"/>
      <c r="DS122" s="950"/>
      <c r="DT122" s="950"/>
      <c r="DU122" s="950"/>
      <c r="DV122" s="951">
        <v>8.6999999999999993</v>
      </c>
      <c r="DW122" s="951"/>
      <c r="DX122" s="951"/>
      <c r="DY122" s="951"/>
      <c r="DZ122" s="952"/>
    </row>
    <row r="123" spans="1:130" s="199" customFormat="1" ht="26.25" customHeight="1">
      <c r="A123" s="1089"/>
      <c r="B123" s="976"/>
      <c r="C123" s="946" t="s">
        <v>435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223</v>
      </c>
      <c r="AB123" s="989"/>
      <c r="AC123" s="989"/>
      <c r="AD123" s="989"/>
      <c r="AE123" s="990"/>
      <c r="AF123" s="991" t="s">
        <v>223</v>
      </c>
      <c r="AG123" s="989"/>
      <c r="AH123" s="989"/>
      <c r="AI123" s="989"/>
      <c r="AJ123" s="990"/>
      <c r="AK123" s="991" t="s">
        <v>223</v>
      </c>
      <c r="AL123" s="989"/>
      <c r="AM123" s="989"/>
      <c r="AN123" s="989"/>
      <c r="AO123" s="990"/>
      <c r="AP123" s="992" t="s">
        <v>223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449</v>
      </c>
      <c r="BP123" s="1036"/>
      <c r="BQ123" s="1095">
        <v>4536516</v>
      </c>
      <c r="BR123" s="1096"/>
      <c r="BS123" s="1096"/>
      <c r="BT123" s="1096"/>
      <c r="BU123" s="1096"/>
      <c r="BV123" s="1096">
        <v>4543607</v>
      </c>
      <c r="BW123" s="1096"/>
      <c r="BX123" s="1096"/>
      <c r="BY123" s="1096"/>
      <c r="BZ123" s="1096"/>
      <c r="CA123" s="1096">
        <v>4929676</v>
      </c>
      <c r="CB123" s="1096"/>
      <c r="CC123" s="1096"/>
      <c r="CD123" s="1096"/>
      <c r="CE123" s="1096"/>
      <c r="CF123" s="1029"/>
      <c r="CG123" s="1030"/>
      <c r="CH123" s="1030"/>
      <c r="CI123" s="1030"/>
      <c r="CJ123" s="1031"/>
      <c r="CK123" s="1040"/>
      <c r="CL123" s="1041"/>
      <c r="CM123" s="1041"/>
      <c r="CN123" s="1041"/>
      <c r="CO123" s="1042"/>
      <c r="CP123" s="1050" t="s">
        <v>394</v>
      </c>
      <c r="CQ123" s="1051"/>
      <c r="CR123" s="1051"/>
      <c r="CS123" s="1051"/>
      <c r="CT123" s="1051"/>
      <c r="CU123" s="1051"/>
      <c r="CV123" s="1051"/>
      <c r="CW123" s="1051"/>
      <c r="CX123" s="1051"/>
      <c r="CY123" s="1051"/>
      <c r="CZ123" s="1051"/>
      <c r="DA123" s="1051"/>
      <c r="DB123" s="1051"/>
      <c r="DC123" s="1051"/>
      <c r="DD123" s="1051"/>
      <c r="DE123" s="1051"/>
      <c r="DF123" s="1052"/>
      <c r="DG123" s="988">
        <v>55000</v>
      </c>
      <c r="DH123" s="989"/>
      <c r="DI123" s="989"/>
      <c r="DJ123" s="989"/>
      <c r="DK123" s="990"/>
      <c r="DL123" s="991">
        <v>55000</v>
      </c>
      <c r="DM123" s="989"/>
      <c r="DN123" s="989"/>
      <c r="DO123" s="989"/>
      <c r="DP123" s="990"/>
      <c r="DQ123" s="991">
        <v>55000</v>
      </c>
      <c r="DR123" s="989"/>
      <c r="DS123" s="989"/>
      <c r="DT123" s="989"/>
      <c r="DU123" s="990"/>
      <c r="DV123" s="992">
        <v>3.3</v>
      </c>
      <c r="DW123" s="993"/>
      <c r="DX123" s="993"/>
      <c r="DY123" s="993"/>
      <c r="DZ123" s="994"/>
    </row>
    <row r="124" spans="1:130" s="199" customFormat="1" ht="26.25" customHeight="1" thickBot="1">
      <c r="A124" s="1089"/>
      <c r="B124" s="976"/>
      <c r="C124" s="946" t="s">
        <v>438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223</v>
      </c>
      <c r="AB124" s="989"/>
      <c r="AC124" s="989"/>
      <c r="AD124" s="989"/>
      <c r="AE124" s="990"/>
      <c r="AF124" s="991" t="s">
        <v>223</v>
      </c>
      <c r="AG124" s="989"/>
      <c r="AH124" s="989"/>
      <c r="AI124" s="989"/>
      <c r="AJ124" s="990"/>
      <c r="AK124" s="991" t="s">
        <v>223</v>
      </c>
      <c r="AL124" s="989"/>
      <c r="AM124" s="989"/>
      <c r="AN124" s="989"/>
      <c r="AO124" s="990"/>
      <c r="AP124" s="992" t="s">
        <v>223</v>
      </c>
      <c r="AQ124" s="993"/>
      <c r="AR124" s="993"/>
      <c r="AS124" s="993"/>
      <c r="AT124" s="994"/>
      <c r="AU124" s="1091" t="s">
        <v>450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98.9</v>
      </c>
      <c r="BR124" s="1058"/>
      <c r="BS124" s="1058"/>
      <c r="BT124" s="1058"/>
      <c r="BU124" s="1058"/>
      <c r="BV124" s="1058">
        <v>82.7</v>
      </c>
      <c r="BW124" s="1058"/>
      <c r="BX124" s="1058"/>
      <c r="BY124" s="1058"/>
      <c r="BZ124" s="1058"/>
      <c r="CA124" s="1058">
        <v>96.3</v>
      </c>
      <c r="CB124" s="1058"/>
      <c r="CC124" s="1058"/>
      <c r="CD124" s="1058"/>
      <c r="CE124" s="1058"/>
      <c r="CF124" s="1059"/>
      <c r="CG124" s="1060"/>
      <c r="CH124" s="1060"/>
      <c r="CI124" s="1060"/>
      <c r="CJ124" s="1061"/>
      <c r="CK124" s="1043"/>
      <c r="CL124" s="1043"/>
      <c r="CM124" s="1043"/>
      <c r="CN124" s="1043"/>
      <c r="CO124" s="1044"/>
      <c r="CP124" s="1050" t="s">
        <v>451</v>
      </c>
      <c r="CQ124" s="1051"/>
      <c r="CR124" s="1051"/>
      <c r="CS124" s="1051"/>
      <c r="CT124" s="1051"/>
      <c r="CU124" s="1051"/>
      <c r="CV124" s="1051"/>
      <c r="CW124" s="1051"/>
      <c r="CX124" s="1051"/>
      <c r="CY124" s="1051"/>
      <c r="CZ124" s="1051"/>
      <c r="DA124" s="1051"/>
      <c r="DB124" s="1051"/>
      <c r="DC124" s="1051"/>
      <c r="DD124" s="1051"/>
      <c r="DE124" s="1051"/>
      <c r="DF124" s="1052"/>
      <c r="DG124" s="1035" t="s">
        <v>223</v>
      </c>
      <c r="DH124" s="1014"/>
      <c r="DI124" s="1014"/>
      <c r="DJ124" s="1014"/>
      <c r="DK124" s="1015"/>
      <c r="DL124" s="1013" t="s">
        <v>223</v>
      </c>
      <c r="DM124" s="1014"/>
      <c r="DN124" s="1014"/>
      <c r="DO124" s="1014"/>
      <c r="DP124" s="1015"/>
      <c r="DQ124" s="1013" t="s">
        <v>223</v>
      </c>
      <c r="DR124" s="1014"/>
      <c r="DS124" s="1014"/>
      <c r="DT124" s="1014"/>
      <c r="DU124" s="1015"/>
      <c r="DV124" s="1016" t="s">
        <v>223</v>
      </c>
      <c r="DW124" s="1017"/>
      <c r="DX124" s="1017"/>
      <c r="DY124" s="1017"/>
      <c r="DZ124" s="1018"/>
    </row>
    <row r="125" spans="1:130" s="199" customFormat="1" ht="26.25" customHeight="1">
      <c r="A125" s="1089"/>
      <c r="B125" s="976"/>
      <c r="C125" s="946" t="s">
        <v>440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223</v>
      </c>
      <c r="AB125" s="989"/>
      <c r="AC125" s="989"/>
      <c r="AD125" s="989"/>
      <c r="AE125" s="990"/>
      <c r="AF125" s="991" t="s">
        <v>223</v>
      </c>
      <c r="AG125" s="989"/>
      <c r="AH125" s="989"/>
      <c r="AI125" s="989"/>
      <c r="AJ125" s="990"/>
      <c r="AK125" s="991" t="s">
        <v>223</v>
      </c>
      <c r="AL125" s="989"/>
      <c r="AM125" s="989"/>
      <c r="AN125" s="989"/>
      <c r="AO125" s="990"/>
      <c r="AP125" s="992" t="s">
        <v>223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452</v>
      </c>
      <c r="CL125" s="1038"/>
      <c r="CM125" s="1038"/>
      <c r="CN125" s="1038"/>
      <c r="CO125" s="1039"/>
      <c r="CP125" s="970" t="s">
        <v>453</v>
      </c>
      <c r="CQ125" s="919"/>
      <c r="CR125" s="919"/>
      <c r="CS125" s="919"/>
      <c r="CT125" s="919"/>
      <c r="CU125" s="919"/>
      <c r="CV125" s="919"/>
      <c r="CW125" s="919"/>
      <c r="CX125" s="919"/>
      <c r="CY125" s="919"/>
      <c r="CZ125" s="919"/>
      <c r="DA125" s="919"/>
      <c r="DB125" s="919"/>
      <c r="DC125" s="919"/>
      <c r="DD125" s="919"/>
      <c r="DE125" s="919"/>
      <c r="DF125" s="920"/>
      <c r="DG125" s="956" t="s">
        <v>223</v>
      </c>
      <c r="DH125" s="957"/>
      <c r="DI125" s="957"/>
      <c r="DJ125" s="957"/>
      <c r="DK125" s="957"/>
      <c r="DL125" s="957" t="s">
        <v>223</v>
      </c>
      <c r="DM125" s="957"/>
      <c r="DN125" s="957"/>
      <c r="DO125" s="957"/>
      <c r="DP125" s="957"/>
      <c r="DQ125" s="957" t="s">
        <v>223</v>
      </c>
      <c r="DR125" s="957"/>
      <c r="DS125" s="957"/>
      <c r="DT125" s="957"/>
      <c r="DU125" s="957"/>
      <c r="DV125" s="958" t="s">
        <v>223</v>
      </c>
      <c r="DW125" s="958"/>
      <c r="DX125" s="958"/>
      <c r="DY125" s="958"/>
      <c r="DZ125" s="959"/>
    </row>
    <row r="126" spans="1:130" s="199" customFormat="1" ht="26.25" customHeight="1" thickBot="1">
      <c r="A126" s="1089"/>
      <c r="B126" s="976"/>
      <c r="C126" s="946" t="s">
        <v>442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2574</v>
      </c>
      <c r="AB126" s="989"/>
      <c r="AC126" s="989"/>
      <c r="AD126" s="989"/>
      <c r="AE126" s="990"/>
      <c r="AF126" s="991">
        <v>2574</v>
      </c>
      <c r="AG126" s="989"/>
      <c r="AH126" s="989"/>
      <c r="AI126" s="989"/>
      <c r="AJ126" s="990"/>
      <c r="AK126" s="991">
        <v>3509</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454</v>
      </c>
      <c r="CQ126" s="980"/>
      <c r="CR126" s="980"/>
      <c r="CS126" s="980"/>
      <c r="CT126" s="980"/>
      <c r="CU126" s="980"/>
      <c r="CV126" s="980"/>
      <c r="CW126" s="980"/>
      <c r="CX126" s="980"/>
      <c r="CY126" s="980"/>
      <c r="CZ126" s="980"/>
      <c r="DA126" s="980"/>
      <c r="DB126" s="980"/>
      <c r="DC126" s="980"/>
      <c r="DD126" s="980"/>
      <c r="DE126" s="980"/>
      <c r="DF126" s="981"/>
      <c r="DG126" s="949" t="s">
        <v>223</v>
      </c>
      <c r="DH126" s="950"/>
      <c r="DI126" s="950"/>
      <c r="DJ126" s="950"/>
      <c r="DK126" s="950"/>
      <c r="DL126" s="950" t="s">
        <v>223</v>
      </c>
      <c r="DM126" s="950"/>
      <c r="DN126" s="950"/>
      <c r="DO126" s="950"/>
      <c r="DP126" s="950"/>
      <c r="DQ126" s="950" t="s">
        <v>223</v>
      </c>
      <c r="DR126" s="950"/>
      <c r="DS126" s="950"/>
      <c r="DT126" s="950"/>
      <c r="DU126" s="950"/>
      <c r="DV126" s="951" t="s">
        <v>223</v>
      </c>
      <c r="DW126" s="951"/>
      <c r="DX126" s="951"/>
      <c r="DY126" s="951"/>
      <c r="DZ126" s="952"/>
    </row>
    <row r="127" spans="1:130" s="199" customFormat="1" ht="26.25" customHeight="1">
      <c r="A127" s="1090"/>
      <c r="B127" s="978"/>
      <c r="C127" s="1032" t="s">
        <v>455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223</v>
      </c>
      <c r="AB127" s="989"/>
      <c r="AC127" s="989"/>
      <c r="AD127" s="989"/>
      <c r="AE127" s="990"/>
      <c r="AF127" s="991" t="s">
        <v>223</v>
      </c>
      <c r="AG127" s="989"/>
      <c r="AH127" s="989"/>
      <c r="AI127" s="989"/>
      <c r="AJ127" s="990"/>
      <c r="AK127" s="991" t="s">
        <v>223</v>
      </c>
      <c r="AL127" s="989"/>
      <c r="AM127" s="989"/>
      <c r="AN127" s="989"/>
      <c r="AO127" s="990"/>
      <c r="AP127" s="992" t="s">
        <v>223</v>
      </c>
      <c r="AQ127" s="993"/>
      <c r="AR127" s="993"/>
      <c r="AS127" s="993"/>
      <c r="AT127" s="994"/>
      <c r="AU127" s="235"/>
      <c r="AV127" s="235"/>
      <c r="AW127" s="235"/>
      <c r="AX127" s="1062" t="s">
        <v>456</v>
      </c>
      <c r="AY127" s="1063"/>
      <c r="AZ127" s="1063"/>
      <c r="BA127" s="1063"/>
      <c r="BB127" s="1063"/>
      <c r="BC127" s="1063"/>
      <c r="BD127" s="1063"/>
      <c r="BE127" s="1064"/>
      <c r="BF127" s="1065" t="s">
        <v>457</v>
      </c>
      <c r="BG127" s="1063"/>
      <c r="BH127" s="1063"/>
      <c r="BI127" s="1063"/>
      <c r="BJ127" s="1063"/>
      <c r="BK127" s="1063"/>
      <c r="BL127" s="1064"/>
      <c r="BM127" s="1065" t="s">
        <v>458</v>
      </c>
      <c r="BN127" s="1063"/>
      <c r="BO127" s="1063"/>
      <c r="BP127" s="1063"/>
      <c r="BQ127" s="1063"/>
      <c r="BR127" s="1063"/>
      <c r="BS127" s="1064"/>
      <c r="BT127" s="1065" t="s">
        <v>459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460</v>
      </c>
      <c r="CQ127" s="980"/>
      <c r="CR127" s="980"/>
      <c r="CS127" s="980"/>
      <c r="CT127" s="980"/>
      <c r="CU127" s="980"/>
      <c r="CV127" s="980"/>
      <c r="CW127" s="980"/>
      <c r="CX127" s="980"/>
      <c r="CY127" s="980"/>
      <c r="CZ127" s="980"/>
      <c r="DA127" s="980"/>
      <c r="DB127" s="980"/>
      <c r="DC127" s="980"/>
      <c r="DD127" s="980"/>
      <c r="DE127" s="980"/>
      <c r="DF127" s="981"/>
      <c r="DG127" s="949" t="s">
        <v>223</v>
      </c>
      <c r="DH127" s="950"/>
      <c r="DI127" s="950"/>
      <c r="DJ127" s="950"/>
      <c r="DK127" s="950"/>
      <c r="DL127" s="950" t="s">
        <v>223</v>
      </c>
      <c r="DM127" s="950"/>
      <c r="DN127" s="950"/>
      <c r="DO127" s="950"/>
      <c r="DP127" s="950"/>
      <c r="DQ127" s="950" t="s">
        <v>223</v>
      </c>
      <c r="DR127" s="950"/>
      <c r="DS127" s="950"/>
      <c r="DT127" s="950"/>
      <c r="DU127" s="950"/>
      <c r="DV127" s="951" t="s">
        <v>223</v>
      </c>
      <c r="DW127" s="951"/>
      <c r="DX127" s="951"/>
      <c r="DY127" s="951"/>
      <c r="DZ127" s="952"/>
    </row>
    <row r="128" spans="1:130" s="199" customFormat="1" ht="26.25" customHeight="1" thickBot="1">
      <c r="A128" s="1073" t="s">
        <v>461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462</v>
      </c>
      <c r="X128" s="1075"/>
      <c r="Y128" s="1075"/>
      <c r="Z128" s="1076"/>
      <c r="AA128" s="1077">
        <v>15740</v>
      </c>
      <c r="AB128" s="1078"/>
      <c r="AC128" s="1078"/>
      <c r="AD128" s="1078"/>
      <c r="AE128" s="1079"/>
      <c r="AF128" s="1080">
        <v>17274</v>
      </c>
      <c r="AG128" s="1078"/>
      <c r="AH128" s="1078"/>
      <c r="AI128" s="1078"/>
      <c r="AJ128" s="1079"/>
      <c r="AK128" s="1080">
        <v>14332</v>
      </c>
      <c r="AL128" s="1078"/>
      <c r="AM128" s="1078"/>
      <c r="AN128" s="1078"/>
      <c r="AO128" s="1079"/>
      <c r="AP128" s="1081"/>
      <c r="AQ128" s="1082"/>
      <c r="AR128" s="1082"/>
      <c r="AS128" s="1082"/>
      <c r="AT128" s="1083"/>
      <c r="AU128" s="235"/>
      <c r="AV128" s="235"/>
      <c r="AW128" s="235"/>
      <c r="AX128" s="918" t="s">
        <v>463</v>
      </c>
      <c r="AY128" s="919"/>
      <c r="AZ128" s="919"/>
      <c r="BA128" s="919"/>
      <c r="BB128" s="919"/>
      <c r="BC128" s="919"/>
      <c r="BD128" s="919"/>
      <c r="BE128" s="920"/>
      <c r="BF128" s="1084" t="s">
        <v>223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464</v>
      </c>
      <c r="CQ128" s="1067"/>
      <c r="CR128" s="1067"/>
      <c r="CS128" s="1067"/>
      <c r="CT128" s="1067"/>
      <c r="CU128" s="1067"/>
      <c r="CV128" s="1067"/>
      <c r="CW128" s="1067"/>
      <c r="CX128" s="1067"/>
      <c r="CY128" s="1067"/>
      <c r="CZ128" s="1067"/>
      <c r="DA128" s="1067"/>
      <c r="DB128" s="1067"/>
      <c r="DC128" s="1067"/>
      <c r="DD128" s="1067"/>
      <c r="DE128" s="1067"/>
      <c r="DF128" s="1068"/>
      <c r="DG128" s="1069" t="s">
        <v>223</v>
      </c>
      <c r="DH128" s="1070"/>
      <c r="DI128" s="1070"/>
      <c r="DJ128" s="1070"/>
      <c r="DK128" s="1070"/>
      <c r="DL128" s="1070" t="s">
        <v>223</v>
      </c>
      <c r="DM128" s="1070"/>
      <c r="DN128" s="1070"/>
      <c r="DO128" s="1070"/>
      <c r="DP128" s="1070"/>
      <c r="DQ128" s="1070" t="s">
        <v>223</v>
      </c>
      <c r="DR128" s="1070"/>
      <c r="DS128" s="1070"/>
      <c r="DT128" s="1070"/>
      <c r="DU128" s="1070"/>
      <c r="DV128" s="1071" t="s">
        <v>223</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465</v>
      </c>
      <c r="X129" s="1104"/>
      <c r="Y129" s="1104"/>
      <c r="Z129" s="1105"/>
      <c r="AA129" s="988">
        <v>2092342</v>
      </c>
      <c r="AB129" s="989"/>
      <c r="AC129" s="989"/>
      <c r="AD129" s="989"/>
      <c r="AE129" s="990"/>
      <c r="AF129" s="991">
        <v>2177704</v>
      </c>
      <c r="AG129" s="989"/>
      <c r="AH129" s="989"/>
      <c r="AI129" s="989"/>
      <c r="AJ129" s="990"/>
      <c r="AK129" s="991">
        <v>2141274</v>
      </c>
      <c r="AL129" s="989"/>
      <c r="AM129" s="989"/>
      <c r="AN129" s="989"/>
      <c r="AO129" s="990"/>
      <c r="AP129" s="1106"/>
      <c r="AQ129" s="1107"/>
      <c r="AR129" s="1107"/>
      <c r="AS129" s="1107"/>
      <c r="AT129" s="1108"/>
      <c r="AU129" s="237"/>
      <c r="AV129" s="237"/>
      <c r="AW129" s="237"/>
      <c r="AX129" s="1097" t="s">
        <v>466</v>
      </c>
      <c r="AY129" s="980"/>
      <c r="AZ129" s="980"/>
      <c r="BA129" s="980"/>
      <c r="BB129" s="980"/>
      <c r="BC129" s="980"/>
      <c r="BD129" s="980"/>
      <c r="BE129" s="981"/>
      <c r="BF129" s="1098" t="s">
        <v>223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468</v>
      </c>
      <c r="X130" s="1104"/>
      <c r="Y130" s="1104"/>
      <c r="Z130" s="1105"/>
      <c r="AA130" s="988">
        <v>513413</v>
      </c>
      <c r="AB130" s="989"/>
      <c r="AC130" s="989"/>
      <c r="AD130" s="989"/>
      <c r="AE130" s="990"/>
      <c r="AF130" s="991">
        <v>493726</v>
      </c>
      <c r="AG130" s="989"/>
      <c r="AH130" s="989"/>
      <c r="AI130" s="989"/>
      <c r="AJ130" s="990"/>
      <c r="AK130" s="991">
        <v>453541</v>
      </c>
      <c r="AL130" s="989"/>
      <c r="AM130" s="989"/>
      <c r="AN130" s="989"/>
      <c r="AO130" s="990"/>
      <c r="AP130" s="1106"/>
      <c r="AQ130" s="1107"/>
      <c r="AR130" s="1107"/>
      <c r="AS130" s="1107"/>
      <c r="AT130" s="1108"/>
      <c r="AU130" s="237"/>
      <c r="AV130" s="237"/>
      <c r="AW130" s="237"/>
      <c r="AX130" s="1097" t="s">
        <v>469</v>
      </c>
      <c r="AY130" s="980"/>
      <c r="AZ130" s="980"/>
      <c r="BA130" s="980"/>
      <c r="BB130" s="980"/>
      <c r="BC130" s="980"/>
      <c r="BD130" s="980"/>
      <c r="BE130" s="981"/>
      <c r="BF130" s="1134">
        <v>11.9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470</v>
      </c>
      <c r="X131" s="1142"/>
      <c r="Y131" s="1142"/>
      <c r="Z131" s="1143"/>
      <c r="AA131" s="1035">
        <v>1578929</v>
      </c>
      <c r="AB131" s="1014"/>
      <c r="AC131" s="1014"/>
      <c r="AD131" s="1014"/>
      <c r="AE131" s="1015"/>
      <c r="AF131" s="1013">
        <v>1683978</v>
      </c>
      <c r="AG131" s="1014"/>
      <c r="AH131" s="1014"/>
      <c r="AI131" s="1014"/>
      <c r="AJ131" s="1015"/>
      <c r="AK131" s="1013">
        <v>1687733</v>
      </c>
      <c r="AL131" s="1014"/>
      <c r="AM131" s="1014"/>
      <c r="AN131" s="1014"/>
      <c r="AO131" s="1015"/>
      <c r="AP131" s="1144"/>
      <c r="AQ131" s="1145"/>
      <c r="AR131" s="1145"/>
      <c r="AS131" s="1145"/>
      <c r="AT131" s="1146"/>
      <c r="AU131" s="237"/>
      <c r="AV131" s="237"/>
      <c r="AW131" s="237"/>
      <c r="AX131" s="1116" t="s">
        <v>471</v>
      </c>
      <c r="AY131" s="1067"/>
      <c r="AZ131" s="1067"/>
      <c r="BA131" s="1067"/>
      <c r="BB131" s="1067"/>
      <c r="BC131" s="1067"/>
      <c r="BD131" s="1067"/>
      <c r="BE131" s="1068"/>
      <c r="BF131" s="1117">
        <v>96.3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473</v>
      </c>
      <c r="W132" s="1127"/>
      <c r="X132" s="1127"/>
      <c r="Y132" s="1127"/>
      <c r="Z132" s="1128"/>
      <c r="AA132" s="1129">
        <v>15.333748379999999</v>
      </c>
      <c r="AB132" s="1130"/>
      <c r="AC132" s="1130"/>
      <c r="AD132" s="1130"/>
      <c r="AE132" s="1131"/>
      <c r="AF132" s="1132">
        <v>11.07609482</v>
      </c>
      <c r="AG132" s="1130"/>
      <c r="AH132" s="1130"/>
      <c r="AI132" s="1130"/>
      <c r="AJ132" s="1131"/>
      <c r="AK132" s="1132">
        <v>9.3768978860000001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474</v>
      </c>
      <c r="W133" s="1110"/>
      <c r="X133" s="1110"/>
      <c r="Y133" s="1110"/>
      <c r="Z133" s="1111"/>
      <c r="AA133" s="1112">
        <v>16.7</v>
      </c>
      <c r="AB133" s="1113"/>
      <c r="AC133" s="1113"/>
      <c r="AD133" s="1113"/>
      <c r="AE133" s="1114"/>
      <c r="AF133" s="1112">
        <v>14.4</v>
      </c>
      <c r="AG133" s="1113"/>
      <c r="AH133" s="1113"/>
      <c r="AI133" s="1113"/>
      <c r="AJ133" s="1114"/>
      <c r="AK133" s="1112">
        <v>11.9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K55" zoomScale="70" zoomScaleNormal="85" zoomScaleSheetLayoutView="70" workbookViewId="0">
      <selection activeCell="Y77" sqref="Y77"/>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topLeftCell="N58"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topLeftCell="A37" zoomScale="70" zoomScaleSheetLayoutView="7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475</v>
      </c>
      <c r="B5" s="248"/>
      <c r="C5" s="248"/>
      <c r="D5" s="248"/>
      <c r="E5" s="248"/>
      <c r="F5" s="248"/>
      <c r="G5" s="248"/>
      <c r="H5" s="248"/>
      <c r="I5" s="248"/>
      <c r="J5" s="248"/>
      <c r="K5" s="248"/>
      <c r="L5" s="248"/>
      <c r="M5" s="248"/>
      <c r="N5" s="248"/>
      <c r="O5" s="249"/>
    </row>
    <row r="6" spans="1:16">
      <c r="A6" s="250"/>
      <c r="B6" s="246"/>
      <c r="C6" s="246"/>
      <c r="D6" s="246"/>
      <c r="E6" s="246"/>
      <c r="F6" s="246"/>
      <c r="G6" s="251" t="s">
        <v>476</v>
      </c>
      <c r="H6" s="251"/>
      <c r="I6" s="251"/>
      <c r="J6" s="251"/>
      <c r="K6" s="246"/>
      <c r="L6" s="246"/>
      <c r="M6" s="246"/>
      <c r="N6" s="246"/>
    </row>
    <row r="7" spans="1:16">
      <c r="A7" s="250"/>
      <c r="B7" s="246"/>
      <c r="C7" s="246"/>
      <c r="D7" s="246"/>
      <c r="E7" s="246"/>
      <c r="F7" s="246"/>
      <c r="G7" s="253"/>
      <c r="H7" s="254"/>
      <c r="I7" s="254"/>
      <c r="J7" s="255"/>
      <c r="K7" s="1150" t="s">
        <v>477</v>
      </c>
      <c r="L7" s="256"/>
      <c r="M7" s="257" t="s">
        <v>478</v>
      </c>
      <c r="N7" s="258"/>
    </row>
    <row r="8" spans="1:16">
      <c r="A8" s="250"/>
      <c r="B8" s="246"/>
      <c r="C8" s="246"/>
      <c r="D8" s="246"/>
      <c r="E8" s="246"/>
      <c r="F8" s="246"/>
      <c r="G8" s="259"/>
      <c r="H8" s="260"/>
      <c r="I8" s="260"/>
      <c r="J8" s="261"/>
      <c r="K8" s="1151"/>
      <c r="L8" s="262" t="s">
        <v>479</v>
      </c>
      <c r="M8" s="263" t="s">
        <v>480</v>
      </c>
      <c r="N8" s="264" t="s">
        <v>481</v>
      </c>
    </row>
    <row r="9" spans="1:16">
      <c r="A9" s="250"/>
      <c r="B9" s="246"/>
      <c r="C9" s="246"/>
      <c r="D9" s="246"/>
      <c r="E9" s="246"/>
      <c r="F9" s="246"/>
      <c r="G9" s="1152" t="s">
        <v>482</v>
      </c>
      <c r="H9" s="1153"/>
      <c r="I9" s="1153"/>
      <c r="J9" s="1154"/>
      <c r="K9" s="265">
        <v>473502</v>
      </c>
      <c r="L9" s="266">
        <v>220541</v>
      </c>
      <c r="M9" s="267">
        <v>189696</v>
      </c>
      <c r="N9" s="268">
        <v>16.3</v>
      </c>
    </row>
    <row r="10" spans="1:16">
      <c r="A10" s="250"/>
      <c r="B10" s="246"/>
      <c r="C10" s="246"/>
      <c r="D10" s="246"/>
      <c r="E10" s="246"/>
      <c r="F10" s="246"/>
      <c r="G10" s="1152" t="s">
        <v>483</v>
      </c>
      <c r="H10" s="1153"/>
      <c r="I10" s="1153"/>
      <c r="J10" s="1154"/>
      <c r="K10" s="269">
        <v>84377</v>
      </c>
      <c r="L10" s="270">
        <v>39300</v>
      </c>
      <c r="M10" s="271">
        <v>21936</v>
      </c>
      <c r="N10" s="272">
        <v>79.2</v>
      </c>
    </row>
    <row r="11" spans="1:16" ht="13.5" customHeight="1">
      <c r="A11" s="250"/>
      <c r="B11" s="246"/>
      <c r="C11" s="246"/>
      <c r="D11" s="246"/>
      <c r="E11" s="246"/>
      <c r="F11" s="246"/>
      <c r="G11" s="1152" t="s">
        <v>484</v>
      </c>
      <c r="H11" s="1153"/>
      <c r="I11" s="1153"/>
      <c r="J11" s="1154"/>
      <c r="K11" s="269">
        <v>173907</v>
      </c>
      <c r="L11" s="270">
        <v>81000</v>
      </c>
      <c r="M11" s="271">
        <v>29437</v>
      </c>
      <c r="N11" s="272">
        <v>175.2</v>
      </c>
    </row>
    <row r="12" spans="1:16" ht="13.5" customHeight="1">
      <c r="A12" s="250"/>
      <c r="B12" s="246"/>
      <c r="C12" s="246"/>
      <c r="D12" s="246"/>
      <c r="E12" s="246"/>
      <c r="F12" s="246"/>
      <c r="G12" s="1152" t="s">
        <v>485</v>
      </c>
      <c r="H12" s="1153"/>
      <c r="I12" s="1153"/>
      <c r="J12" s="1154"/>
      <c r="K12" s="269" t="s">
        <v>486</v>
      </c>
      <c r="L12" s="270" t="s">
        <v>486</v>
      </c>
      <c r="M12" s="271">
        <v>3160</v>
      </c>
      <c r="N12" s="272" t="s">
        <v>486</v>
      </c>
    </row>
    <row r="13" spans="1:16" ht="13.5" customHeight="1">
      <c r="A13" s="250"/>
      <c r="B13" s="246"/>
      <c r="C13" s="246"/>
      <c r="D13" s="246"/>
      <c r="E13" s="246"/>
      <c r="F13" s="246"/>
      <c r="G13" s="1152" t="s">
        <v>487</v>
      </c>
      <c r="H13" s="1153"/>
      <c r="I13" s="1153"/>
      <c r="J13" s="1154"/>
      <c r="K13" s="269" t="s">
        <v>486</v>
      </c>
      <c r="L13" s="270" t="s">
        <v>486</v>
      </c>
      <c r="M13" s="271" t="s">
        <v>486</v>
      </c>
      <c r="N13" s="272" t="s">
        <v>486</v>
      </c>
    </row>
    <row r="14" spans="1:16" ht="13.5" customHeight="1">
      <c r="A14" s="250"/>
      <c r="B14" s="246"/>
      <c r="C14" s="246"/>
      <c r="D14" s="246"/>
      <c r="E14" s="246"/>
      <c r="F14" s="246"/>
      <c r="G14" s="1152" t="s">
        <v>488</v>
      </c>
      <c r="H14" s="1153"/>
      <c r="I14" s="1153"/>
      <c r="J14" s="1154"/>
      <c r="K14" s="269">
        <v>12836</v>
      </c>
      <c r="L14" s="270">
        <v>5979</v>
      </c>
      <c r="M14" s="271">
        <v>9091</v>
      </c>
      <c r="N14" s="272">
        <v>-34.200000000000003</v>
      </c>
    </row>
    <row r="15" spans="1:16" ht="13.5" customHeight="1">
      <c r="A15" s="250"/>
      <c r="B15" s="246"/>
      <c r="C15" s="246"/>
      <c r="D15" s="246"/>
      <c r="E15" s="246"/>
      <c r="F15" s="246"/>
      <c r="G15" s="1152" t="s">
        <v>489</v>
      </c>
      <c r="H15" s="1153"/>
      <c r="I15" s="1153"/>
      <c r="J15" s="1154"/>
      <c r="K15" s="269" t="s">
        <v>486</v>
      </c>
      <c r="L15" s="270" t="s">
        <v>486</v>
      </c>
      <c r="M15" s="271">
        <v>4470</v>
      </c>
      <c r="N15" s="272" t="s">
        <v>486</v>
      </c>
    </row>
    <row r="16" spans="1:16">
      <c r="A16" s="250"/>
      <c r="B16" s="246"/>
      <c r="C16" s="246"/>
      <c r="D16" s="246"/>
      <c r="E16" s="246"/>
      <c r="F16" s="246"/>
      <c r="G16" s="1155" t="s">
        <v>490</v>
      </c>
      <c r="H16" s="1156"/>
      <c r="I16" s="1156"/>
      <c r="J16" s="1157"/>
      <c r="K16" s="270">
        <v>-46350</v>
      </c>
      <c r="L16" s="270">
        <v>-21588</v>
      </c>
      <c r="M16" s="271">
        <v>-19414</v>
      </c>
      <c r="N16" s="272">
        <v>11.2</v>
      </c>
    </row>
    <row r="17" spans="1:16">
      <c r="A17" s="250"/>
      <c r="B17" s="246"/>
      <c r="C17" s="246"/>
      <c r="D17" s="246"/>
      <c r="E17" s="246"/>
      <c r="F17" s="246"/>
      <c r="G17" s="1155" t="s">
        <v>171</v>
      </c>
      <c r="H17" s="1156"/>
      <c r="I17" s="1156"/>
      <c r="J17" s="1157"/>
      <c r="K17" s="270">
        <v>698272</v>
      </c>
      <c r="L17" s="270">
        <v>325231</v>
      </c>
      <c r="M17" s="271">
        <v>238376</v>
      </c>
      <c r="N17" s="272">
        <v>36.4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491</v>
      </c>
      <c r="H19" s="246"/>
      <c r="I19" s="246"/>
      <c r="J19" s="246"/>
      <c r="K19" s="246"/>
      <c r="L19" s="246"/>
      <c r="M19" s="246"/>
      <c r="N19" s="246"/>
    </row>
    <row r="20" spans="1:16">
      <c r="A20" s="250"/>
      <c r="B20" s="246"/>
      <c r="C20" s="246"/>
      <c r="D20" s="246"/>
      <c r="E20" s="246"/>
      <c r="F20" s="246"/>
      <c r="G20" s="274"/>
      <c r="H20" s="275"/>
      <c r="I20" s="275"/>
      <c r="J20" s="276"/>
      <c r="K20" s="277" t="s">
        <v>492</v>
      </c>
      <c r="L20" s="278" t="s">
        <v>493</v>
      </c>
      <c r="M20" s="279" t="s">
        <v>494</v>
      </c>
      <c r="N20" s="280"/>
    </row>
    <row r="21" spans="1:16" s="286" customFormat="1">
      <c r="A21" s="281"/>
      <c r="B21" s="251"/>
      <c r="C21" s="251"/>
      <c r="D21" s="251"/>
      <c r="E21" s="251"/>
      <c r="F21" s="251"/>
      <c r="G21" s="1147" t="s">
        <v>495</v>
      </c>
      <c r="H21" s="1148"/>
      <c r="I21" s="1148"/>
      <c r="J21" s="1149"/>
      <c r="K21" s="282">
        <v>28.88</v>
      </c>
      <c r="L21" s="283">
        <v>21.75</v>
      </c>
      <c r="M21" s="284">
        <v>7.13</v>
      </c>
      <c r="N21" s="251"/>
      <c r="O21" s="285"/>
      <c r="P21" s="281"/>
    </row>
    <row r="22" spans="1:16" s="286" customFormat="1">
      <c r="A22" s="281"/>
      <c r="B22" s="251"/>
      <c r="C22" s="251"/>
      <c r="D22" s="251"/>
      <c r="E22" s="251"/>
      <c r="F22" s="251"/>
      <c r="G22" s="1147" t="s">
        <v>496</v>
      </c>
      <c r="H22" s="1148"/>
      <c r="I22" s="1148"/>
      <c r="J22" s="1149"/>
      <c r="K22" s="287">
        <v>92.5</v>
      </c>
      <c r="L22" s="288">
        <v>95.2</v>
      </c>
      <c r="M22" s="289">
        <v>-2.7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499</v>
      </c>
      <c r="H29" s="251"/>
      <c r="I29" s="251"/>
      <c r="J29" s="251"/>
      <c r="K29" s="246"/>
      <c r="L29" s="246"/>
      <c r="M29" s="246"/>
      <c r="N29" s="246"/>
      <c r="O29" s="295"/>
    </row>
    <row r="30" spans="1:16">
      <c r="A30" s="250"/>
      <c r="B30" s="246"/>
      <c r="C30" s="246"/>
      <c r="D30" s="246"/>
      <c r="E30" s="246"/>
      <c r="F30" s="246"/>
      <c r="G30" s="253"/>
      <c r="H30" s="254"/>
      <c r="I30" s="254"/>
      <c r="J30" s="255"/>
      <c r="K30" s="1150" t="s">
        <v>477</v>
      </c>
      <c r="L30" s="256"/>
      <c r="M30" s="257" t="s">
        <v>478</v>
      </c>
      <c r="N30" s="258"/>
    </row>
    <row r="31" spans="1:16">
      <c r="A31" s="250"/>
      <c r="B31" s="246"/>
      <c r="C31" s="246"/>
      <c r="D31" s="246"/>
      <c r="E31" s="246"/>
      <c r="F31" s="246"/>
      <c r="G31" s="259"/>
      <c r="H31" s="260"/>
      <c r="I31" s="260"/>
      <c r="J31" s="261"/>
      <c r="K31" s="1151"/>
      <c r="L31" s="262" t="s">
        <v>479</v>
      </c>
      <c r="M31" s="263" t="s">
        <v>480</v>
      </c>
      <c r="N31" s="264" t="s">
        <v>481</v>
      </c>
    </row>
    <row r="32" spans="1:16" ht="27" customHeight="1">
      <c r="A32" s="250"/>
      <c r="B32" s="246"/>
      <c r="C32" s="246"/>
      <c r="D32" s="246"/>
      <c r="E32" s="246"/>
      <c r="F32" s="246"/>
      <c r="G32" s="1163" t="s">
        <v>500</v>
      </c>
      <c r="H32" s="1164"/>
      <c r="I32" s="1164"/>
      <c r="J32" s="1165"/>
      <c r="K32" s="296">
        <v>505780</v>
      </c>
      <c r="L32" s="296">
        <v>235575</v>
      </c>
      <c r="M32" s="297">
        <v>139853</v>
      </c>
      <c r="N32" s="298">
        <v>68.400000000000006</v>
      </c>
    </row>
    <row r="33" spans="1:16" ht="13.5" customHeight="1">
      <c r="A33" s="250"/>
      <c r="B33" s="246"/>
      <c r="C33" s="246"/>
      <c r="D33" s="246"/>
      <c r="E33" s="246"/>
      <c r="F33" s="246"/>
      <c r="G33" s="1163" t="s">
        <v>501</v>
      </c>
      <c r="H33" s="1164"/>
      <c r="I33" s="1164"/>
      <c r="J33" s="1165"/>
      <c r="K33" s="296" t="s">
        <v>486</v>
      </c>
      <c r="L33" s="296" t="s">
        <v>486</v>
      </c>
      <c r="M33" s="297" t="s">
        <v>486</v>
      </c>
      <c r="N33" s="298" t="s">
        <v>486</v>
      </c>
    </row>
    <row r="34" spans="1:16" ht="27" customHeight="1">
      <c r="A34" s="250"/>
      <c r="B34" s="246"/>
      <c r="C34" s="246"/>
      <c r="D34" s="246"/>
      <c r="E34" s="246"/>
      <c r="F34" s="246"/>
      <c r="G34" s="1163" t="s">
        <v>502</v>
      </c>
      <c r="H34" s="1164"/>
      <c r="I34" s="1164"/>
      <c r="J34" s="1165"/>
      <c r="K34" s="296" t="s">
        <v>486</v>
      </c>
      <c r="L34" s="296" t="s">
        <v>486</v>
      </c>
      <c r="M34" s="297">
        <v>4</v>
      </c>
      <c r="N34" s="298" t="s">
        <v>486</v>
      </c>
    </row>
    <row r="35" spans="1:16" ht="27" customHeight="1">
      <c r="A35" s="250"/>
      <c r="B35" s="246"/>
      <c r="C35" s="246"/>
      <c r="D35" s="246"/>
      <c r="E35" s="246"/>
      <c r="F35" s="246"/>
      <c r="G35" s="1163" t="s">
        <v>503</v>
      </c>
      <c r="H35" s="1164"/>
      <c r="I35" s="1164"/>
      <c r="J35" s="1165"/>
      <c r="K35" s="296">
        <v>85962</v>
      </c>
      <c r="L35" s="296">
        <v>40038</v>
      </c>
      <c r="M35" s="297">
        <v>31890</v>
      </c>
      <c r="N35" s="298">
        <v>25.6</v>
      </c>
    </row>
    <row r="36" spans="1:16" ht="27" customHeight="1">
      <c r="A36" s="250"/>
      <c r="B36" s="246"/>
      <c r="C36" s="246"/>
      <c r="D36" s="246"/>
      <c r="E36" s="246"/>
      <c r="F36" s="246"/>
      <c r="G36" s="1163" t="s">
        <v>504</v>
      </c>
      <c r="H36" s="1164"/>
      <c r="I36" s="1164"/>
      <c r="J36" s="1165"/>
      <c r="K36" s="296">
        <v>26794</v>
      </c>
      <c r="L36" s="296">
        <v>12480</v>
      </c>
      <c r="M36" s="297">
        <v>5316</v>
      </c>
      <c r="N36" s="298">
        <v>134.80000000000001</v>
      </c>
    </row>
    <row r="37" spans="1:16" ht="13.5" customHeight="1">
      <c r="A37" s="250"/>
      <c r="B37" s="246"/>
      <c r="C37" s="246"/>
      <c r="D37" s="246"/>
      <c r="E37" s="246"/>
      <c r="F37" s="246"/>
      <c r="G37" s="1163" t="s">
        <v>505</v>
      </c>
      <c r="H37" s="1164"/>
      <c r="I37" s="1164"/>
      <c r="J37" s="1165"/>
      <c r="K37" s="296">
        <v>3509</v>
      </c>
      <c r="L37" s="296">
        <v>1634</v>
      </c>
      <c r="M37" s="297">
        <v>1757</v>
      </c>
      <c r="N37" s="298">
        <v>-7</v>
      </c>
    </row>
    <row r="38" spans="1:16" ht="27" customHeight="1">
      <c r="A38" s="250"/>
      <c r="B38" s="246"/>
      <c r="C38" s="246"/>
      <c r="D38" s="246"/>
      <c r="E38" s="246"/>
      <c r="F38" s="246"/>
      <c r="G38" s="1166" t="s">
        <v>506</v>
      </c>
      <c r="H38" s="1167"/>
      <c r="I38" s="1167"/>
      <c r="J38" s="1168"/>
      <c r="K38" s="299">
        <v>4085</v>
      </c>
      <c r="L38" s="299">
        <v>1903</v>
      </c>
      <c r="M38" s="300">
        <v>42</v>
      </c>
      <c r="N38" s="301">
        <v>4431</v>
      </c>
      <c r="O38" s="295"/>
    </row>
    <row r="39" spans="1:16">
      <c r="A39" s="250"/>
      <c r="B39" s="246"/>
      <c r="C39" s="246"/>
      <c r="D39" s="246"/>
      <c r="E39" s="246"/>
      <c r="F39" s="246"/>
      <c r="G39" s="1166" t="s">
        <v>507</v>
      </c>
      <c r="H39" s="1167"/>
      <c r="I39" s="1167"/>
      <c r="J39" s="1168"/>
      <c r="K39" s="302">
        <v>-14332</v>
      </c>
      <c r="L39" s="302">
        <v>-6675</v>
      </c>
      <c r="M39" s="303">
        <v>-8426</v>
      </c>
      <c r="N39" s="304">
        <v>-20.8</v>
      </c>
      <c r="O39" s="295"/>
    </row>
    <row r="40" spans="1:16" ht="27" customHeight="1">
      <c r="A40" s="250"/>
      <c r="B40" s="246"/>
      <c r="C40" s="246"/>
      <c r="D40" s="246"/>
      <c r="E40" s="246"/>
      <c r="F40" s="246"/>
      <c r="G40" s="1163" t="s">
        <v>508</v>
      </c>
      <c r="H40" s="1164"/>
      <c r="I40" s="1164"/>
      <c r="J40" s="1165"/>
      <c r="K40" s="302">
        <v>-453541</v>
      </c>
      <c r="L40" s="302">
        <v>-211244</v>
      </c>
      <c r="M40" s="303">
        <v>-127711</v>
      </c>
      <c r="N40" s="304">
        <v>65.400000000000006</v>
      </c>
      <c r="O40" s="295"/>
    </row>
    <row r="41" spans="1:16">
      <c r="A41" s="250"/>
      <c r="B41" s="246"/>
      <c r="C41" s="246"/>
      <c r="D41" s="246"/>
      <c r="E41" s="246"/>
      <c r="F41" s="246"/>
      <c r="G41" s="1169" t="s">
        <v>283</v>
      </c>
      <c r="H41" s="1170"/>
      <c r="I41" s="1170"/>
      <c r="J41" s="1171"/>
      <c r="K41" s="296">
        <v>158257</v>
      </c>
      <c r="L41" s="302">
        <v>73711</v>
      </c>
      <c r="M41" s="303">
        <v>42725</v>
      </c>
      <c r="N41" s="304">
        <v>72.5</v>
      </c>
      <c r="O41" s="295"/>
    </row>
    <row r="42" spans="1:16">
      <c r="A42" s="250"/>
      <c r="B42" s="246"/>
      <c r="C42" s="246"/>
      <c r="D42" s="246"/>
      <c r="E42" s="246"/>
      <c r="F42" s="246"/>
      <c r="G42" s="305" t="s">
        <v>509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510</v>
      </c>
      <c r="B47" s="246"/>
      <c r="C47" s="246"/>
      <c r="D47" s="246"/>
      <c r="E47" s="246"/>
      <c r="F47" s="246"/>
      <c r="G47" s="246"/>
      <c r="H47" s="246"/>
      <c r="I47" s="246"/>
      <c r="J47" s="246"/>
      <c r="K47" s="246"/>
      <c r="L47" s="246"/>
      <c r="M47" s="246"/>
      <c r="N47" s="246"/>
    </row>
    <row r="48" spans="1:16">
      <c r="A48" s="250"/>
      <c r="B48" s="246"/>
      <c r="C48" s="246"/>
      <c r="D48" s="246"/>
      <c r="E48" s="246"/>
      <c r="F48" s="246"/>
      <c r="G48" s="310" t="s">
        <v>511</v>
      </c>
      <c r="H48" s="310"/>
      <c r="I48" s="310"/>
      <c r="J48" s="310"/>
      <c r="K48" s="310"/>
      <c r="L48" s="310"/>
      <c r="M48" s="311"/>
      <c r="N48" s="310"/>
    </row>
    <row r="49" spans="1:14" ht="13.5" customHeight="1">
      <c r="A49" s="250"/>
      <c r="B49" s="246"/>
      <c r="C49" s="246"/>
      <c r="D49" s="246"/>
      <c r="E49" s="246"/>
      <c r="F49" s="246"/>
      <c r="G49" s="312"/>
      <c r="H49" s="313"/>
      <c r="I49" s="1158" t="s">
        <v>477</v>
      </c>
      <c r="J49" s="1160" t="s">
        <v>512</v>
      </c>
      <c r="K49" s="1161"/>
      <c r="L49" s="1161"/>
      <c r="M49" s="1161"/>
      <c r="N49" s="1162"/>
    </row>
    <row r="50" spans="1:14">
      <c r="A50" s="250"/>
      <c r="B50" s="246"/>
      <c r="C50" s="246"/>
      <c r="D50" s="246"/>
      <c r="E50" s="246"/>
      <c r="F50" s="246"/>
      <c r="G50" s="314"/>
      <c r="H50" s="315"/>
      <c r="I50" s="1159"/>
      <c r="J50" s="316" t="s">
        <v>513</v>
      </c>
      <c r="K50" s="317" t="s">
        <v>514</v>
      </c>
      <c r="L50" s="318" t="s">
        <v>515</v>
      </c>
      <c r="M50" s="319" t="s">
        <v>516</v>
      </c>
      <c r="N50" s="320" t="s">
        <v>517</v>
      </c>
    </row>
    <row r="51" spans="1:14">
      <c r="A51" s="250"/>
      <c r="B51" s="246"/>
      <c r="C51" s="246"/>
      <c r="D51" s="246"/>
      <c r="E51" s="246"/>
      <c r="F51" s="246"/>
      <c r="G51" s="312" t="s">
        <v>518</v>
      </c>
      <c r="H51" s="313"/>
      <c r="I51" s="321">
        <v>301530</v>
      </c>
      <c r="J51" s="322">
        <v>130589</v>
      </c>
      <c r="K51" s="323">
        <v>15.3</v>
      </c>
      <c r="L51" s="324">
        <v>228305</v>
      </c>
      <c r="M51" s="325">
        <v>5.6</v>
      </c>
      <c r="N51" s="326">
        <v>9.6999999999999993</v>
      </c>
    </row>
    <row r="52" spans="1:14">
      <c r="A52" s="250"/>
      <c r="B52" s="246"/>
      <c r="C52" s="246"/>
      <c r="D52" s="246"/>
      <c r="E52" s="246"/>
      <c r="F52" s="246"/>
      <c r="G52" s="327"/>
      <c r="H52" s="328" t="s">
        <v>519</v>
      </c>
      <c r="I52" s="329">
        <v>135688</v>
      </c>
      <c r="J52" s="330">
        <v>58765</v>
      </c>
      <c r="K52" s="331">
        <v>-2.4</v>
      </c>
      <c r="L52" s="332">
        <v>86611</v>
      </c>
      <c r="M52" s="333">
        <v>-20.399999999999999</v>
      </c>
      <c r="N52" s="334">
        <v>18</v>
      </c>
    </row>
    <row r="53" spans="1:14">
      <c r="A53" s="250"/>
      <c r="B53" s="246"/>
      <c r="C53" s="246"/>
      <c r="D53" s="246"/>
      <c r="E53" s="246"/>
      <c r="F53" s="246"/>
      <c r="G53" s="312" t="s">
        <v>520</v>
      </c>
      <c r="H53" s="313"/>
      <c r="I53" s="321">
        <v>655191</v>
      </c>
      <c r="J53" s="322">
        <v>286110</v>
      </c>
      <c r="K53" s="323">
        <v>119.1</v>
      </c>
      <c r="L53" s="324">
        <v>316331</v>
      </c>
      <c r="M53" s="325">
        <v>38.6</v>
      </c>
      <c r="N53" s="326">
        <v>80.5</v>
      </c>
    </row>
    <row r="54" spans="1:14">
      <c r="A54" s="250"/>
      <c r="B54" s="246"/>
      <c r="C54" s="246"/>
      <c r="D54" s="246"/>
      <c r="E54" s="246"/>
      <c r="F54" s="246"/>
      <c r="G54" s="327"/>
      <c r="H54" s="328" t="s">
        <v>519</v>
      </c>
      <c r="I54" s="329">
        <v>75647</v>
      </c>
      <c r="J54" s="330">
        <v>33034</v>
      </c>
      <c r="K54" s="331">
        <v>-43.8</v>
      </c>
      <c r="L54" s="332">
        <v>106387</v>
      </c>
      <c r="M54" s="333">
        <v>22.8</v>
      </c>
      <c r="N54" s="334">
        <v>-66.599999999999994</v>
      </c>
    </row>
    <row r="55" spans="1:14">
      <c r="A55" s="250"/>
      <c r="B55" s="246"/>
      <c r="C55" s="246"/>
      <c r="D55" s="246"/>
      <c r="E55" s="246"/>
      <c r="F55" s="246"/>
      <c r="G55" s="312" t="s">
        <v>521</v>
      </c>
      <c r="H55" s="313"/>
      <c r="I55" s="321">
        <v>635114</v>
      </c>
      <c r="J55" s="322">
        <v>284040</v>
      </c>
      <c r="K55" s="323">
        <v>-0.7</v>
      </c>
      <c r="L55" s="324">
        <v>333013</v>
      </c>
      <c r="M55" s="325">
        <v>5.3</v>
      </c>
      <c r="N55" s="326">
        <v>-6</v>
      </c>
    </row>
    <row r="56" spans="1:14">
      <c r="A56" s="250"/>
      <c r="B56" s="246"/>
      <c r="C56" s="246"/>
      <c r="D56" s="246"/>
      <c r="E56" s="246"/>
      <c r="F56" s="246"/>
      <c r="G56" s="327"/>
      <c r="H56" s="328" t="s">
        <v>519</v>
      </c>
      <c r="I56" s="329">
        <v>197597</v>
      </c>
      <c r="J56" s="330">
        <v>88371</v>
      </c>
      <c r="K56" s="331">
        <v>167.5</v>
      </c>
      <c r="L56" s="332">
        <v>126732</v>
      </c>
      <c r="M56" s="333">
        <v>19.100000000000001</v>
      </c>
      <c r="N56" s="334">
        <v>148.4</v>
      </c>
    </row>
    <row r="57" spans="1:14">
      <c r="A57" s="250"/>
      <c r="B57" s="246"/>
      <c r="C57" s="246"/>
      <c r="D57" s="246"/>
      <c r="E57" s="246"/>
      <c r="F57" s="246"/>
      <c r="G57" s="312" t="s">
        <v>522</v>
      </c>
      <c r="H57" s="313"/>
      <c r="I57" s="321">
        <v>566950</v>
      </c>
      <c r="J57" s="322">
        <v>256887</v>
      </c>
      <c r="K57" s="323">
        <v>-9.6</v>
      </c>
      <c r="L57" s="324">
        <v>280458</v>
      </c>
      <c r="M57" s="325">
        <v>-15.8</v>
      </c>
      <c r="N57" s="326">
        <v>6.2</v>
      </c>
    </row>
    <row r="58" spans="1:14">
      <c r="A58" s="250"/>
      <c r="B58" s="246"/>
      <c r="C58" s="246"/>
      <c r="D58" s="246"/>
      <c r="E58" s="246"/>
      <c r="F58" s="246"/>
      <c r="G58" s="327"/>
      <c r="H58" s="328" t="s">
        <v>519</v>
      </c>
      <c r="I58" s="329">
        <v>64186</v>
      </c>
      <c r="J58" s="330">
        <v>29083</v>
      </c>
      <c r="K58" s="331">
        <v>-67.099999999999994</v>
      </c>
      <c r="L58" s="332">
        <v>127286</v>
      </c>
      <c r="M58" s="333">
        <v>0.4</v>
      </c>
      <c r="N58" s="334">
        <v>-67.5</v>
      </c>
    </row>
    <row r="59" spans="1:14">
      <c r="A59" s="250"/>
      <c r="B59" s="246"/>
      <c r="C59" s="246"/>
      <c r="D59" s="246"/>
      <c r="E59" s="246"/>
      <c r="F59" s="246"/>
      <c r="G59" s="312" t="s">
        <v>523</v>
      </c>
      <c r="H59" s="313"/>
      <c r="I59" s="321">
        <v>1668145</v>
      </c>
      <c r="J59" s="322">
        <v>776966</v>
      </c>
      <c r="K59" s="323">
        <v>202.5</v>
      </c>
      <c r="L59" s="324">
        <v>291945</v>
      </c>
      <c r="M59" s="325">
        <v>4.0999999999999996</v>
      </c>
      <c r="N59" s="326">
        <v>198.4</v>
      </c>
    </row>
    <row r="60" spans="1:14">
      <c r="A60" s="250"/>
      <c r="B60" s="246"/>
      <c r="C60" s="246"/>
      <c r="D60" s="246"/>
      <c r="E60" s="246"/>
      <c r="F60" s="246"/>
      <c r="G60" s="327"/>
      <c r="H60" s="328" t="s">
        <v>519</v>
      </c>
      <c r="I60" s="335">
        <v>116295</v>
      </c>
      <c r="J60" s="330">
        <v>54166</v>
      </c>
      <c r="K60" s="331">
        <v>86.2</v>
      </c>
      <c r="L60" s="332">
        <v>127651</v>
      </c>
      <c r="M60" s="333">
        <v>0.3</v>
      </c>
      <c r="N60" s="334">
        <v>85.9</v>
      </c>
    </row>
    <row r="61" spans="1:14">
      <c r="A61" s="250"/>
      <c r="B61" s="246"/>
      <c r="C61" s="246"/>
      <c r="D61" s="246"/>
      <c r="E61" s="246"/>
      <c r="F61" s="246"/>
      <c r="G61" s="312" t="s">
        <v>524</v>
      </c>
      <c r="H61" s="336"/>
      <c r="I61" s="337">
        <v>765386</v>
      </c>
      <c r="J61" s="338">
        <v>346918</v>
      </c>
      <c r="K61" s="339">
        <v>65.3</v>
      </c>
      <c r="L61" s="340">
        <v>290010</v>
      </c>
      <c r="M61" s="341">
        <v>7.6</v>
      </c>
      <c r="N61" s="326">
        <v>57.7</v>
      </c>
    </row>
    <row r="62" spans="1:14">
      <c r="A62" s="250"/>
      <c r="B62" s="246"/>
      <c r="C62" s="246"/>
      <c r="D62" s="246"/>
      <c r="E62" s="246"/>
      <c r="F62" s="246"/>
      <c r="G62" s="327"/>
      <c r="H62" s="328" t="s">
        <v>519</v>
      </c>
      <c r="I62" s="329">
        <v>117883</v>
      </c>
      <c r="J62" s="330">
        <v>52684</v>
      </c>
      <c r="K62" s="331">
        <v>28.1</v>
      </c>
      <c r="L62" s="332">
        <v>114933</v>
      </c>
      <c r="M62" s="333">
        <v>4.4000000000000004</v>
      </c>
      <c r="N62" s="334">
        <v>23.7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opLeftCell="A8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topLeftCell="I82"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A28"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72" t="s">
        <v>3</v>
      </c>
      <c r="D47" s="1172"/>
      <c r="E47" s="1173"/>
      <c r="F47" s="11">
        <v>9.9600000000000009</v>
      </c>
      <c r="G47" s="12">
        <v>7.77</v>
      </c>
      <c r="H47" s="12">
        <v>5.74</v>
      </c>
      <c r="I47" s="12">
        <v>8.32</v>
      </c>
      <c r="J47" s="13">
        <v>7.53</v>
      </c>
    </row>
    <row r="48" spans="2:10" ht="57.75" customHeight="1">
      <c r="B48" s="14"/>
      <c r="C48" s="1174" t="s">
        <v>4</v>
      </c>
      <c r="D48" s="1174"/>
      <c r="E48" s="1175"/>
      <c r="F48" s="15">
        <v>3.45</v>
      </c>
      <c r="G48" s="16">
        <v>2.93</v>
      </c>
      <c r="H48" s="16">
        <v>2.79</v>
      </c>
      <c r="I48" s="16">
        <v>2.88</v>
      </c>
      <c r="J48" s="17">
        <v>4.1500000000000004</v>
      </c>
    </row>
    <row r="49" spans="2:10" ht="57.75" customHeight="1" thickBot="1">
      <c r="B49" s="18"/>
      <c r="C49" s="1176" t="s">
        <v>5</v>
      </c>
      <c r="D49" s="1176"/>
      <c r="E49" s="1177"/>
      <c r="F49" s="19">
        <v>0.92</v>
      </c>
      <c r="G49" s="20" t="s">
        <v>531</v>
      </c>
      <c r="H49" s="20" t="s">
        <v>532</v>
      </c>
      <c r="I49" s="20">
        <v>3.01</v>
      </c>
      <c r="J49" s="21">
        <v>0.28999999999999998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2018-02-21T08:43:09Z</cp:lastPrinted>
  <dcterms:created xsi:type="dcterms:W3CDTF">2018-01-24T03:23:26Z</dcterms:created>
  <dcterms:modified xsi:type="dcterms:W3CDTF">2018-10-19T07:29:25Z</dcterms:modified>
  <cp:category/>
</cp:coreProperties>
</file>