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総務課\財政係\★調査報告物★\★【財政状況資料集】★\公表用\"/>
    </mc:Choice>
  </mc:AlternateContent>
  <xr:revisionPtr revIDLastSave="0" documentId="8_{0A88B4E9-B76A-49D8-99AF-63A1CD00B012}"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C38" i="10"/>
  <c r="CO37" i="10"/>
  <c r="BW37" i="10"/>
  <c r="AM37" i="10"/>
  <c r="C37" i="10"/>
  <c r="CO36" i="10"/>
  <c r="BW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c r="BE34" i="10" l="1"/>
  <c r="BE35" i="10" s="1"/>
  <c r="BE36" i="10" s="1"/>
  <c r="BE37" i="10" s="1"/>
  <c r="BE38" i="10" s="1"/>
</calcChain>
</file>

<file path=xl/sharedStrings.xml><?xml version="1.0" encoding="utf-8"?>
<sst xmlns="http://schemas.openxmlformats.org/spreadsheetml/2006/main" count="1062" uniqueCount="597">
  <si>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</si>
  <si>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</si>
  <si>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</si>
  <si>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</si>
  <si>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</si>
  <si>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</si>
  <si>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</si>
  <si>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</si>
  <si>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</si>
  <si>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</si>
  <si>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</si>
  <si>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</si>
  <si>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</si>
  <si>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</si>
  <si>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</si>
  <si>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</si>
  <si>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</si>
  <si>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</si>
  <si>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</si>
  <si>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</si>
  <si>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</si>
  <si>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</si>
  <si>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</si>
  <si>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</si>
  <si>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</si>
  <si>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</si>
  <si>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</si>
  <si>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</si>
  <si>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</si>
  <si>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</si>
  <si>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</si>
  <si>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</si>
  <si>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</si>
  <si>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</si>
  <si>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</si>
  <si>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</si>
  <si>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</si>
  <si>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</si>
  <si>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</si>
  <si>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</si>
  <si>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</si>
  <si>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</si>
  <si>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</si>
  <si>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</si>
  <si>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</si>
  <si>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</si>
  <si>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</si>
  <si>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</si>
  <si>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</si>
  <si>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</si>
  <si>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</si>
  <si>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</si>
  <si>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</si>
  <si>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</si>
  <si>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</si>
  <si>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</si>
  <si>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</si>
  <si>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</si>
  <si>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</si>
  <si>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</si>
  <si>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</si>
  <si>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</si>
  <si>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</si>
  <si>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</si>
  <si>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</si>
  <si>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</si>
  <si>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</si>
  <si>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</si>
  <si>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</si>
  <si>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</si>
  <si>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</si>
  <si>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</si>
  <si>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</si>
  <si>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</si>
  <si>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</si>
  <si>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</si>
  <si>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</si>
  <si>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</si>
  <si>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</si>
  <si>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</si>
  <si>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</si>
  <si>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</si>
  <si>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</si>
  <si>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</si>
  <si>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</si>
  <si>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</si>
  <si>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</si>
  <si>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</si>
  <si>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</si>
  <si>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</si>
  <si>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</si>
  <si>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</si>
  <si>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</si>
  <si>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</si>
  <si>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</si>
  <si>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</si>
  <si>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</si>
  <si>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利尻町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</si>
  <si>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</si>
  <si>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</si>
  <si>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</si>
  <si>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</si>
  <si>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</si>
  <si>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</si>
  <si>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</si>
  <si>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</si>
  <si>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</si>
  <si>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</si>
  <si>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</si>
  <si>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</si>
  <si>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</si>
  <si>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</si>
  <si>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</si>
  <si>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</si>
  <si>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</si>
  <si>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</si>
  <si>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</si>
  <si>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</si>
  <si>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</si>
  <si>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</si>
  <si>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</si>
  <si>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</si>
  <si>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</si>
  <si>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</si>
  <si>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</si>
  <si>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</si>
  <si>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</si>
  <si>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</si>
  <si>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</si>
  <si>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</si>
  <si>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</si>
  <si>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</si>
  <si>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</si>
  <si>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</si>
  <si>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</si>
  <si>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</si>
  <si>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</si>
  <si>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</si>
  <si>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</si>
  <si>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</si>
  <si>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</si>
  <si>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</si>
  <si>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</si>
  <si>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</si>
  <si>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</si>
  <si>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</si>
  <si>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</si>
  <si>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</si>
  <si>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</si>
  <si>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</si>
  <si>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</si>
  <si>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</si>
  <si>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</si>
  <si>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</si>
  <si>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</si>
  <si>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</si>
  <si>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</si>
  <si>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</si>
  <si>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</si>
  <si>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</si>
  <si>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</si>
  <si>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</si>
  <si>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</si>
  <si>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</si>
  <si>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</si>
  <si>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</si>
  <si>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</si>
  <si>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</si>
  <si>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</si>
  <si>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</si>
  <si>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</si>
  <si>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</si>
  <si>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</si>
  <si>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</si>
  <si>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</si>
  <si>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</si>
  <si>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</si>
  <si>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</si>
  <si>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</si>
  <si>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</si>
  <si>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</si>
  <si>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</si>
  <si>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</si>
  <si>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</si>
  <si>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</si>
  <si>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</si>
  <si>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</si>
  <si>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</si>
  <si>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</si>
  <si>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</si>
  <si>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</si>
  <si>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</si>
  <si>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</si>
  <si>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</si>
  <si>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</si>
  <si>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</si>
  <si>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</si>
  <si>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</si>
  <si>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</si>
  <si>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</si>
  <si>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</si>
  <si>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</si>
  <si>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</si>
  <si>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</si>
  <si>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</si>
  <si>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</si>
  <si>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</si>
  <si>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</si>
  <si>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</si>
  <si>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</si>
  <si>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</si>
  <si>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</si>
  <si>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</si>
  <si>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</si>
  <si>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</si>
  <si>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</si>
  <si>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北海道利尻町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</si>
  <si>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</si>
  <si>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</si>
  <si>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</si>
  <si>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</si>
  <si>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</si>
  <si>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</si>
  <si>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</si>
  <si>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</si>
  <si>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</si>
  <si>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</si>
  <si>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</si>
  <si>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</si>
  <si>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</si>
  <si>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</si>
  <si>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</si>
  <si>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</si>
  <si>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</si>
  <si>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</si>
  <si>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</si>
  <si>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</si>
  <si>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</si>
  <si>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</si>
  <si>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</si>
  <si>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</si>
  <si>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</si>
  <si>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</si>
  <si>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</si>
  <si>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</si>
  <si>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</si>
  <si>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</si>
  <si>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</si>
  <si>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</si>
  <si>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</si>
  <si>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</si>
  <si>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</si>
  <si>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</si>
  <si>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</si>
  <si>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</si>
  <si>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</si>
  <si>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</si>
  <si>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</si>
  <si>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</si>
  <si>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</si>
  <si>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</si>
  <si>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</si>
  <si>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</si>
  <si>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</si>
  <si>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</si>
  <si>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</si>
  <si>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</si>
  <si>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</si>
  <si>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</si>
  <si>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</si>
  <si>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</si>
  <si>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</si>
  <si>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</si>
  <si>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</si>
  <si>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</si>
  <si>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</si>
  <si>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</si>
  <si>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</si>
  <si>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</si>
  <si>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</si>
  <si>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</si>
  <si>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</si>
  <si>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</si>
  <si>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</si>
  <si>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</si>
  <si>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</si>
  <si>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</si>
  <si>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</si>
  <si>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</si>
  <si>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</si>
  <si>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</si>
  <si>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</si>
  <si>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</si>
  <si>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</si>
  <si>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</si>
  <si>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</si>
  <si>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</si>
  <si>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</si>
  <si>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</si>
  <si>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</si>
  <si>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</si>
  <si>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</si>
  <si>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</si>
  <si>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</si>
  <si>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</si>
  <si>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</si>
  <si>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</si>
  <si>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</si>
  <si>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</si>
  <si>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</si>
  <si>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</si>
  <si>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</si>
  <si>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</si>
  <si>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</si>
  <si>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</si>
  <si>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</si>
  <si>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</si>
  <si>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</si>
  <si>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</si>
  <si>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</si>
  <si>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</si>
  <si>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</si>
  <si>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</si>
  <si>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</si>
  <si>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</si>
  <si>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</si>
  <si>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</si>
  <si>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</si>
  <si>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</si>
  <si>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</si>
  <si>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</si>
  <si>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</si>
  <si>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</si>
  <si>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</si>
  <si>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</si>
  <si>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</si>
  <si>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</si>
  <si>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</si>
  <si>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</si>
  <si>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</si>
  <si>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</si>
  <si>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</si>
  <si>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</si>
  <si>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</si>
  <si>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</si>
  <si>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</si>
  <si>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</si>
  <si>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</si>
  <si>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</si>
  <si>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</si>
  <si>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</si>
  <si>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</si>
  <si>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</si>
  <si>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</si>
  <si>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</si>
  <si>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</si>
  <si>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</si>
  <si>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</si>
  <si>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</si>
  <si>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</si>
  <si>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</si>
  <si>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</si>
  <si>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</si>
  <si>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</si>
  <si>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</si>
  <si>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北海道利尻町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</si>
  <si>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</si>
  <si>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</si>
  <si>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</si>
  <si>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</si>
  <si>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</si>
  <si>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</si>
  <si>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</si>
  <si>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</si>
  <si>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</si>
  <si>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</si>
  <si>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</si>
  <si>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</si>
  <si>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</si>
  <si>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</si>
  <si>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</si>
  <si>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</si>
  <si>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</si>
  <si>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</si>
  <si>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</si>
  <si>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</si>
  <si>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利尻町し尿前処理事業特別会計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</si>
  <si>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</si>
  <si>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</si>
  <si>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</si>
  <si>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</si>
  <si>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</si>
  <si>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</si>
  <si>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</si>
  <si>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</si>
  <si>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</si>
  <si>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</si>
  <si>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</si>
  <si>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</si>
  <si>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</si>
  <si>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</si>
  <si>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利尻町国民健康保険事業特別会計</t>
    <phoneticPr fontId="5"/>
  </si>
  <si>
    <t>利尻町介護保険特別会計（介護保険事業勘定）</t>
    <phoneticPr fontId="5"/>
  </si>
  <si>
    <t>利尻町後期高齢者医療特別会計</t>
    <phoneticPr fontId="5"/>
  </si>
  <si>
    <t>利尻町特別養護老人ホーム特別会計</t>
    <phoneticPr fontId="5"/>
  </si>
  <si>
    <t>利尻町介護保険特別会計（介護保険サービス事業勘定）</t>
    <phoneticPr fontId="5"/>
  </si>
  <si>
    <t>利尻町砕石事業会計</t>
    <phoneticPr fontId="5"/>
  </si>
  <si>
    <t>法適用企業</t>
    <phoneticPr fontId="5"/>
  </si>
  <si>
    <t>利尻町簡易水道特別会計</t>
    <phoneticPr fontId="5"/>
  </si>
  <si>
    <t>法非適用企業</t>
    <phoneticPr fontId="5"/>
  </si>
  <si>
    <t>利尻町下水道事業特別会計</t>
    <phoneticPr fontId="5"/>
  </si>
  <si>
    <t>法非適用企業</t>
    <phoneticPr fontId="5"/>
  </si>
  <si>
    <t>利尻町漁業集落排水施設事業特別会計</t>
    <phoneticPr fontId="5"/>
  </si>
  <si>
    <t>利尻町宿泊施設特別会計</t>
    <phoneticPr fontId="5"/>
  </si>
  <si>
    <t>利尻町港湾事業特別会計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</si>
  <si>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</si>
  <si>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</si>
  <si>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</si>
  <si>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</si>
  <si>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</si>
  <si>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</si>
  <si>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</si>
  <si>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</si>
  <si>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</si>
  <si>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</si>
  <si>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</si>
  <si>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</si>
  <si>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</si>
  <si>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</si>
  <si>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</si>
  <si>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</si>
  <si>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</si>
  <si>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</si>
  <si>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</si>
  <si>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</si>
  <si>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</si>
  <si>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</si>
  <si>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</si>
  <si>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</si>
  <si>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</si>
  <si>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</si>
  <si>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</si>
  <si>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</si>
  <si>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</si>
  <si>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</si>
  <si>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</si>
  <si>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</si>
  <si>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</si>
  <si>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</si>
  <si>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</si>
  <si>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</si>
  <si>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</si>
  <si>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</si>
  <si>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</si>
  <si>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</si>
  <si>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</si>
  <si>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</si>
  <si>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</si>
  <si>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</si>
  <si>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</si>
  <si>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</si>
  <si>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</si>
  <si>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</si>
  <si>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</si>
  <si>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</si>
  <si>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</si>
  <si>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</si>
  <si>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</si>
  <si>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</si>
  <si>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</si>
  <si>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</si>
  <si>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</si>
  <si>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</si>
  <si>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</si>
  <si>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</si>
  <si>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利尻町簡易水道特別会計</t>
    <phoneticPr fontId="5"/>
  </si>
  <si>
    <t>(Ｆ)</t>
    <phoneticPr fontId="5"/>
  </si>
  <si>
    <t>利尻町港湾事業特別会計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</si>
  <si>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</si>
  <si>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</si>
  <si>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</si>
  <si>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</si>
  <si>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</si>
  <si>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</si>
  <si>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</si>
  <si>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</si>
  <si>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</si>
  <si>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</si>
  <si>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</si>
  <si>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</si>
  <si>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</si>
  <si>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</si>
  <si>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</si>
  <si>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</si>
  <si>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</si>
  <si>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</si>
  <si>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</si>
  <si>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</si>
  <si>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</si>
  <si>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</si>
  <si>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</si>
  <si>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</si>
  <si>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</si>
  <si>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</si>
  <si>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</si>
  <si>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</si>
  <si>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</si>
  <si>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</si>
  <si>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</si>
  <si>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</si>
  <si>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</si>
  <si>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</si>
  <si>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</si>
  <si>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</si>
  <si>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</si>
  <si>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</si>
  <si>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</si>
  <si>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</si>
  <si>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</si>
  <si>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</si>
  <si>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</si>
  <si>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</si>
  <si>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</si>
  <si>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</si>
  <si>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</si>
  <si>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</si>
  <si>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</si>
  <si>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</si>
  <si>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</si>
  <si>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</si>
  <si>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</si>
  <si>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</si>
  <si>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</si>
  <si>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</si>
  <si>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</si>
  <si>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</si>
  <si>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</si>
  <si>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</si>
  <si>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</si>
  <si>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</si>
  <si>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</si>
  <si>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</si>
  <si>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</si>
  <si>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</si>
  <si>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</si>
  <si>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</si>
  <si>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</si>
  <si>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</si>
  <si>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</si>
  <si>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</si>
  <si>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</si>
  <si>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</si>
  <si>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</si>
  <si>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</si>
  <si>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</si>
  <si>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</si>
  <si>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</si>
  <si>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</si>
  <si>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</si>
  <si>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</si>
  <si>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</si>
  <si>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</si>
  <si>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2.01</t>
  </si>
  <si>
    <t>▲ 1.78</t>
  </si>
  <si>
    <t>▲ 2.08</t>
  </si>
  <si>
    <t>利尻町砕石事業会計</t>
  </si>
  <si>
    <t>一般会計</t>
  </si>
  <si>
    <t>利尻町国民健康保険事業特別会計</t>
  </si>
  <si>
    <t>利尻町特別養護老人ホーム特別会計</t>
  </si>
  <si>
    <t>利尻町介護保険特別会計（介護保険事業勘定）</t>
  </si>
  <si>
    <t>利尻町簡易水道特別会計</t>
  </si>
  <si>
    <t>利尻町下水道事業特別会計</t>
  </si>
  <si>
    <t>利尻町宿泊施設特別会計</t>
  </si>
  <si>
    <t>その他会計（赤字）</t>
  </si>
  <si>
    <t>その他会計（黒字）</t>
  </si>
  <si>
    <t>H25末</t>
    <phoneticPr fontId="5"/>
  </si>
  <si>
    <t>H26末</t>
    <phoneticPr fontId="5"/>
  </si>
  <si>
    <t>H27末</t>
    <phoneticPr fontId="5"/>
  </si>
  <si>
    <t>H28末</t>
    <phoneticPr fontId="5"/>
  </si>
  <si>
    <t>H29末</t>
    <phoneticPr fontId="5"/>
  </si>
  <si>
    <t>ふるさと応援基金</t>
    <rPh sb="4" eb="6">
      <t>オウエン</t>
    </rPh>
    <rPh sb="6" eb="8">
      <t>キキン</t>
    </rPh>
    <phoneticPr fontId="2"/>
  </si>
  <si>
    <t>振興基金</t>
    <rPh sb="0" eb="2">
      <t>シンコウ</t>
    </rPh>
    <rPh sb="2" eb="4">
      <t>キキン</t>
    </rPh>
    <phoneticPr fontId="2"/>
  </si>
  <si>
    <t>学校教育施設整備基金</t>
    <rPh sb="0" eb="2">
      <t>ガッコウ</t>
    </rPh>
    <rPh sb="2" eb="4">
      <t>キョウイク</t>
    </rPh>
    <rPh sb="4" eb="6">
      <t>シセツ</t>
    </rPh>
    <rPh sb="6" eb="8">
      <t>セイビ</t>
    </rPh>
    <rPh sb="8" eb="10">
      <t>キキン</t>
    </rPh>
    <phoneticPr fontId="2"/>
  </si>
  <si>
    <t>土地開発基金</t>
    <rPh sb="0" eb="2">
      <t>トチ</t>
    </rPh>
    <rPh sb="2" eb="4">
      <t>カイハツ</t>
    </rPh>
    <rPh sb="4" eb="6">
      <t>キキン</t>
    </rPh>
    <phoneticPr fontId="2"/>
  </si>
  <si>
    <t>開基記念事業基金</t>
    <rPh sb="0" eb="2">
      <t>カイキ</t>
    </rPh>
    <rPh sb="2" eb="4">
      <t>キネン</t>
    </rPh>
    <rPh sb="4" eb="6">
      <t>ジギョウ</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</si>
  <si>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</si>
  <si>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</si>
  <si>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</si>
  <si>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</si>
  <si>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</si>
  <si>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実質公債費比率・将来負担比率ともに、どちらも類似他団体平均を上回っている。
これまで新規発行地方債の抑制等により、大きく減少してきていたが、平成２８年度に実施した中学校の新設事業に伴う地方債の発行により、実質公債費比率は令和元年度以降、上昇する見込みである。
同じ理由により、平成２８年度の将来負担比率が上昇している。</t>
    <rPh sb="27" eb="29">
      <t>ヘイキン</t>
    </rPh>
    <rPh sb="30" eb="32">
      <t>ウワマワ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</si>
  <si>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</si>
  <si>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</si>
  <si>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</si>
  <si>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充当可能基金が他団体と比較して非常に少額であることから、類似団体平均を大きく上回っているものの、減価償却率は若干低く比較的新しい施設が多い。公共施設建設に伴い発行した地方債が、償還終了年度を迎えていないことも、将来負担比率の増に影響を与え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</si>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</sst>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F8CFAC1-82BE-40A9-943F-5F5873D814F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449A-4884-8C91-2D87CB857A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284040</c:v>
                </c:pt>
                <c:pt idx="1">
                  <c:v>256887</c:v>
                </c:pt>
                <c:pt idx="2">
                  <c:v>776966</c:v>
                </c:pt>
                <c:pt idx="3">
                  <c:v>211088</c:v>
                </c:pt>
                <c:pt idx="4">
                  <c:v>200158</c:v>
                </c:pt>
              </c:numCache>
            </c:numRef>
          </c:val>
          <c:smooth val="0"/>
          <c:extLst>
            <c:ext xmlns:c16="http://schemas.microsoft.com/office/drawing/2014/chart" uri="{C3380CC4-5D6E-409C-BE32-E72D297353CC}">
              <c16:uniqueId val="{00000001-449A-4884-8C91-2D87CB857A7C}"/>
            </c:ext>
          </c:extLst>
        </c:ser>
        <c:dLbls>
          <c:showLegendKey val="0"/>
          <c:showVal val="0"/>
          <c:showCatName val="0"/>
          <c:showSerName val="0"/>
          <c:showPercent val="0"/>
          <c:showBubbleSize val="0"/>
        </c:dLbls>
        <c:marker val="1"/>
        <c:smooth val="0"/>
        <c:axId val="121701888"/>
        <c:axId val="121703808"/>
      </c:lineChart>
      <c:catAx>
        <c:axId val="12170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03808"/>
        <c:crosses val="autoZero"/>
        <c:auto val="1"/>
        <c:lblAlgn val="ctr"/>
        <c:lblOffset val="100"/>
        <c:tickLblSkip val="1"/>
        <c:tickMarkSkip val="1"/>
        <c:noMultiLvlLbl val="0"/>
      </c:catAx>
      <c:valAx>
        <c:axId val="12170380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0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2.79</c:v>
                </c:pt>
                <c:pt idx="1">
                  <c:v>2.88</c:v>
                </c:pt>
                <c:pt idx="2">
                  <c:v>4.1500000000000004</c:v>
                </c:pt>
                <c:pt idx="3">
                  <c:v>3.88</c:v>
                </c:pt>
                <c:pt idx="4">
                  <c:v>3.97</c:v>
                </c:pt>
              </c:numCache>
            </c:numRef>
          </c:val>
          <c:extLst>
            <c:ext xmlns:c16="http://schemas.microsoft.com/office/drawing/2014/chart" uri="{C3380CC4-5D6E-409C-BE32-E72D297353CC}">
              <c16:uniqueId val="{00000000-BE37-40EE-917E-D6542A3412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5.74</c:v>
                </c:pt>
                <c:pt idx="1">
                  <c:v>8.32</c:v>
                </c:pt>
                <c:pt idx="2">
                  <c:v>7.53</c:v>
                </c:pt>
                <c:pt idx="3">
                  <c:v>6.24</c:v>
                </c:pt>
                <c:pt idx="4">
                  <c:v>4.0999999999999996</c:v>
                </c:pt>
              </c:numCache>
            </c:numRef>
          </c:val>
          <c:extLst>
            <c:ext xmlns:c16="http://schemas.microsoft.com/office/drawing/2014/chart" uri="{C3380CC4-5D6E-409C-BE32-E72D297353CC}">
              <c16:uniqueId val="{00000001-BE37-40EE-917E-D6542A341216}"/>
            </c:ext>
          </c:extLst>
        </c:ser>
        <c:dLbls>
          <c:showLegendKey val="0"/>
          <c:showVal val="0"/>
          <c:showCatName val="0"/>
          <c:showSerName val="0"/>
          <c:showPercent val="0"/>
          <c:showBubbleSize val="0"/>
        </c:dLbls>
        <c:gapWidth val="250"/>
        <c:overlap val="100"/>
        <c:axId val="46549632"/>
        <c:axId val="4656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-2.0099999999999998</c:v>
                </c:pt>
                <c:pt idx="1">
                  <c:v>3.01</c:v>
                </c:pt>
                <c:pt idx="2">
                  <c:v>0.28999999999999998</c:v>
                </c:pt>
                <c:pt idx="3">
                  <c:v>-1.78</c:v>
                </c:pt>
                <c:pt idx="4">
                  <c:v>-2.08</c:v>
                </c:pt>
              </c:numCache>
            </c:numRef>
          </c:val>
          <c:smooth val="0"/>
          <c:extLst>
            <c:ext xmlns:c16="http://schemas.microsoft.com/office/drawing/2014/chart" uri="{C3380CC4-5D6E-409C-BE32-E72D297353CC}">
              <c16:uniqueId val="{00000002-BE37-40EE-917E-D6542A341216}"/>
            </c:ext>
          </c:extLst>
        </c:ser>
        <c:dLbls>
          <c:showLegendKey val="0"/>
          <c:showVal val="0"/>
          <c:showCatName val="0"/>
          <c:showSerName val="0"/>
          <c:showPercent val="0"/>
          <c:showBubbleSize val="0"/>
        </c:dLbls>
        <c:marker val="1"/>
        <c:smooth val="0"/>
        <c:axId val="46549632"/>
        <c:axId val="46568192"/>
      </c:lineChart>
      <c:catAx>
        <c:axId val="465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68192"/>
        <c:crosses val="autoZero"/>
        <c:auto val="1"/>
        <c:lblAlgn val="ctr"/>
        <c:lblOffset val="100"/>
        <c:tickLblSkip val="1"/>
        <c:tickMarkSkip val="1"/>
        <c:noMultiLvlLbl val="0"/>
      </c:catAx>
      <c:valAx>
        <c:axId val="465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0.22</c:v>
                </c:pt>
                <c:pt idx="2">
                  <c:v>#N/A</c:v>
                </c:pt>
                <c:pt idx="3">
                  <c:v>0.12</c:v>
                </c:pt>
                <c:pt idx="4">
                  <c:v>#N/A</c:v>
                </c:pt>
                <c:pt idx="5">
                  <c:v>0.11</c:v>
                </c:pt>
                <c:pt idx="6">
                  <c:v>#N/A</c:v>
                </c:pt>
                <c:pt idx="7">
                  <c:v>0.18</c:v>
                </c:pt>
                <c:pt idx="8">
                  <c:v>#N/A</c:v>
                </c:pt>
                <c:pt idx="9">
                  <c:v>0.24</c:v>
                </c:pt>
              </c:numCache>
            </c:numRef>
          </c:val>
          <c:extLst>
            <c:ext xmlns:c16="http://schemas.microsoft.com/office/drawing/2014/chart" uri="{C3380CC4-5D6E-409C-BE32-E72D297353CC}">
              <c16:uniqueId val="{00000000-1635-467C-BFA6-1205D267A8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35-467C-BFA6-1205D267A892}"/>
            </c:ext>
          </c:extLst>
        </c:ser>
        <c:ser>
          <c:idx val="2"/>
          <c:order val="2"/>
          <c:tx>
            <c:strRef>
              <c:f>データシート!$A$29</c:f>
              <c:strCache>
                <c:ptCount val="1"/>
                <c:pt idx="0">
                  <c:v>利尻町宿泊施設特別会計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0.26</c:v>
                </c:pt>
                <c:pt idx="4">
                  <c:v>#N/A</c:v>
                </c:pt>
                <c:pt idx="5">
                  <c:v>0.13</c:v>
                </c:pt>
                <c:pt idx="6">
                  <c:v>#N/A</c:v>
                </c:pt>
                <c:pt idx="7">
                  <c:v>0.1</c:v>
                </c:pt>
                <c:pt idx="8">
                  <c:v>#N/A</c:v>
                </c:pt>
                <c:pt idx="9">
                  <c:v>0.13</c:v>
                </c:pt>
              </c:numCache>
            </c:numRef>
          </c:val>
          <c:extLst>
            <c:ext xmlns:c16="http://schemas.microsoft.com/office/drawing/2014/chart" uri="{C3380CC4-5D6E-409C-BE32-E72D297353CC}">
              <c16:uniqueId val="{00000002-1635-467C-BFA6-1205D267A892}"/>
            </c:ext>
          </c:extLst>
        </c:ser>
        <c:ser>
          <c:idx val="3"/>
          <c:order val="3"/>
          <c:tx>
            <c:strRef>
              <c:f>データシート!$A$30</c:f>
              <c:strCache>
                <c:ptCount val="1"/>
                <c:pt idx="0">
                  <c:v>利尻町下水道事業特別会計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7.0000000000000007E-2</c:v>
                </c:pt>
                <c:pt idx="4">
                  <c:v>#N/A</c:v>
                </c:pt>
                <c:pt idx="5">
                  <c:v>0.13</c:v>
                </c:pt>
                <c:pt idx="6">
                  <c:v>#N/A</c:v>
                </c:pt>
                <c:pt idx="7">
                  <c:v>0.15</c:v>
                </c:pt>
                <c:pt idx="8">
                  <c:v>#N/A</c:v>
                </c:pt>
                <c:pt idx="9">
                  <c:v>0.17</c:v>
                </c:pt>
              </c:numCache>
            </c:numRef>
          </c:val>
          <c:extLst>
            <c:ext xmlns:c16="http://schemas.microsoft.com/office/drawing/2014/chart" uri="{C3380CC4-5D6E-409C-BE32-E72D297353CC}">
              <c16:uniqueId val="{00000003-1635-467C-BFA6-1205D267A892}"/>
            </c:ext>
          </c:extLst>
        </c:ser>
        <c:ser>
          <c:idx val="4"/>
          <c:order val="4"/>
          <c:tx>
            <c:strRef>
              <c:f>データシート!$A$31</c:f>
              <c:strCache>
                <c:ptCount val="1"/>
                <c:pt idx="0">
                  <c:v>利尻町簡易水道特別会計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0.09</c:v>
                </c:pt>
                <c:pt idx="4">
                  <c:v>#N/A</c:v>
                </c:pt>
                <c:pt idx="5">
                  <c:v>0.03</c:v>
                </c:pt>
                <c:pt idx="6">
                  <c:v>#N/A</c:v>
                </c:pt>
                <c:pt idx="7">
                  <c:v>0.08</c:v>
                </c:pt>
                <c:pt idx="8">
                  <c:v>#N/A</c:v>
                </c:pt>
                <c:pt idx="9">
                  <c:v>0.23</c:v>
                </c:pt>
              </c:numCache>
            </c:numRef>
          </c:val>
          <c:extLst>
            <c:ext xmlns:c16="http://schemas.microsoft.com/office/drawing/2014/chart" uri="{C3380CC4-5D6E-409C-BE32-E72D297353CC}">
              <c16:uniqueId val="{00000004-1635-467C-BFA6-1205D267A892}"/>
            </c:ext>
          </c:extLst>
        </c:ser>
        <c:ser>
          <c:idx val="5"/>
          <c:order val="5"/>
          <c:tx>
            <c:strRef>
              <c:f>データシート!$A$32</c:f>
              <c:strCache>
                <c:ptCount val="1"/>
                <c:pt idx="0">
                  <c:v>利尻町介護保険特別会計（介護保険事業勘定）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0.32</c:v>
                </c:pt>
                <c:pt idx="2">
                  <c:v>#N/A</c:v>
                </c:pt>
                <c:pt idx="3">
                  <c:v>0.39</c:v>
                </c:pt>
                <c:pt idx="4">
                  <c:v>#N/A</c:v>
                </c:pt>
                <c:pt idx="5">
                  <c:v>0.22</c:v>
                </c:pt>
                <c:pt idx="6">
                  <c:v>#N/A</c:v>
                </c:pt>
                <c:pt idx="7">
                  <c:v>0.18</c:v>
                </c:pt>
                <c:pt idx="8">
                  <c:v>#N/A</c:v>
                </c:pt>
                <c:pt idx="9">
                  <c:v>0.24</c:v>
                </c:pt>
              </c:numCache>
            </c:numRef>
          </c:val>
          <c:extLst>
            <c:ext xmlns:c16="http://schemas.microsoft.com/office/drawing/2014/chart" uri="{C3380CC4-5D6E-409C-BE32-E72D297353CC}">
              <c16:uniqueId val="{00000005-1635-467C-BFA6-1205D267A892}"/>
            </c:ext>
          </c:extLst>
        </c:ser>
        <c:ser>
          <c:idx val="6"/>
          <c:order val="6"/>
          <c:tx>
            <c:strRef>
              <c:f>データシート!$A$33</c:f>
              <c:strCache>
                <c:ptCount val="1"/>
                <c:pt idx="0">
                  <c:v>利尻町特別養護老人ホーム特別会計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0.37</c:v>
                </c:pt>
                <c:pt idx="4">
                  <c:v>#N/A</c:v>
                </c:pt>
                <c:pt idx="5">
                  <c:v>0.28000000000000003</c:v>
                </c:pt>
                <c:pt idx="6">
                  <c:v>#N/A</c:v>
                </c:pt>
                <c:pt idx="7">
                  <c:v>0.45</c:v>
                </c:pt>
                <c:pt idx="8">
                  <c:v>#N/A</c:v>
                </c:pt>
                <c:pt idx="9">
                  <c:v>0.5</c:v>
                </c:pt>
              </c:numCache>
            </c:numRef>
          </c:val>
          <c:extLst>
            <c:ext xmlns:c16="http://schemas.microsoft.com/office/drawing/2014/chart" uri="{C3380CC4-5D6E-409C-BE32-E72D297353CC}">
              <c16:uniqueId val="{00000006-1635-467C-BFA6-1205D267A892}"/>
            </c:ext>
          </c:extLst>
        </c:ser>
        <c:ser>
          <c:idx val="7"/>
          <c:order val="7"/>
          <c:tx>
            <c:strRef>
              <c:f>データシート!$A$34</c:f>
              <c:strCache>
                <c:ptCount val="1"/>
                <c:pt idx="0">
                  <c:v>利尻町国民健康保険事業特別会計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0.52</c:v>
                </c:pt>
                <c:pt idx="2">
                  <c:v>#N/A</c:v>
                </c:pt>
                <c:pt idx="3">
                  <c:v>1.1100000000000001</c:v>
                </c:pt>
                <c:pt idx="4">
                  <c:v>#N/A</c:v>
                </c:pt>
                <c:pt idx="5">
                  <c:v>1.31</c:v>
                </c:pt>
                <c:pt idx="6">
                  <c:v>#N/A</c:v>
                </c:pt>
                <c:pt idx="7">
                  <c:v>1.71</c:v>
                </c:pt>
                <c:pt idx="8">
                  <c:v>#N/A</c:v>
                </c:pt>
                <c:pt idx="9">
                  <c:v>1.76</c:v>
                </c:pt>
              </c:numCache>
            </c:numRef>
          </c:val>
          <c:extLst>
            <c:ext xmlns:c16="http://schemas.microsoft.com/office/drawing/2014/chart" uri="{C3380CC4-5D6E-409C-BE32-E72D297353CC}">
              <c16:uniqueId val="{00000007-1635-467C-BFA6-1205D267A8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2.79</c:v>
                </c:pt>
                <c:pt idx="2">
                  <c:v>#N/A</c:v>
                </c:pt>
                <c:pt idx="3">
                  <c:v>2.88</c:v>
                </c:pt>
                <c:pt idx="4">
                  <c:v>#N/A</c:v>
                </c:pt>
                <c:pt idx="5">
                  <c:v>4.1500000000000004</c:v>
                </c:pt>
                <c:pt idx="6">
                  <c:v>#N/A</c:v>
                </c:pt>
                <c:pt idx="7">
                  <c:v>3.88</c:v>
                </c:pt>
                <c:pt idx="8">
                  <c:v>#N/A</c:v>
                </c:pt>
                <c:pt idx="9">
                  <c:v>3.91</c:v>
                </c:pt>
              </c:numCache>
            </c:numRef>
          </c:val>
          <c:extLst>
            <c:ext xmlns:c16="http://schemas.microsoft.com/office/drawing/2014/chart" uri="{C3380CC4-5D6E-409C-BE32-E72D297353CC}">
              <c16:uniqueId val="{00000008-1635-467C-BFA6-1205D267A892}"/>
            </c:ext>
          </c:extLst>
        </c:ser>
        <c:ser>
          <c:idx val="9"/>
          <c:order val="9"/>
          <c:tx>
            <c:strRef>
              <c:f>データシート!$A$36</c:f>
              <c:strCache>
                <c:ptCount val="1"/>
                <c:pt idx="0">
                  <c:v>利尻町砕石事業会計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15.34</c:v>
                </c:pt>
                <c:pt idx="2">
                  <c:v>#N/A</c:v>
                </c:pt>
                <c:pt idx="3">
                  <c:v>12.91</c:v>
                </c:pt>
                <c:pt idx="4">
                  <c:v>#N/A</c:v>
                </c:pt>
                <c:pt idx="5">
                  <c:v>15.62</c:v>
                </c:pt>
                <c:pt idx="6">
                  <c:v>#N/A</c:v>
                </c:pt>
                <c:pt idx="7">
                  <c:v>14.21</c:v>
                </c:pt>
                <c:pt idx="8">
                  <c:v>#N/A</c:v>
                </c:pt>
                <c:pt idx="9">
                  <c:v>15.43</c:v>
                </c:pt>
              </c:numCache>
            </c:numRef>
          </c:val>
          <c:extLst>
            <c:ext xmlns:c16="http://schemas.microsoft.com/office/drawing/2014/chart" uri="{C3380CC4-5D6E-409C-BE32-E72D297353CC}">
              <c16:uniqueId val="{00000009-1635-467C-BFA6-1205D267A892}"/>
            </c:ext>
          </c:extLst>
        </c:ser>
        <c:dLbls>
          <c:showLegendKey val="0"/>
          <c:showVal val="0"/>
          <c:showCatName val="0"/>
          <c:showSerName val="0"/>
          <c:showPercent val="0"/>
          <c:showBubbleSize val="0"/>
        </c:dLbls>
        <c:gapWidth val="150"/>
        <c:overlap val="100"/>
        <c:axId val="129399424"/>
        <c:axId val="129454464"/>
      </c:barChart>
      <c:catAx>
        <c:axId val="1293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54464"/>
        <c:crosses val="autoZero"/>
        <c:auto val="1"/>
        <c:lblAlgn val="ctr"/>
        <c:lblOffset val="100"/>
        <c:tickLblSkip val="1"/>
        <c:tickMarkSkip val="1"/>
        <c:noMultiLvlLbl val="0"/>
      </c:catAx>
      <c:valAx>
        <c:axId val="12945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9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529</c:v>
                </c:pt>
                <c:pt idx="5">
                  <c:v>512</c:v>
                </c:pt>
                <c:pt idx="8">
                  <c:v>468</c:v>
                </c:pt>
                <c:pt idx="11">
                  <c:v>418</c:v>
                </c:pt>
                <c:pt idx="14">
                  <c:v>426</c:v>
                </c:pt>
              </c:numCache>
            </c:numRef>
          </c:val>
          <c:extLst>
            <c:ext xmlns:c16="http://schemas.microsoft.com/office/drawing/2014/chart" uri="{C3380CC4-5D6E-409C-BE32-E72D297353CC}">
              <c16:uniqueId val="{00000000-1744-4D1B-8547-65A0D81A5E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4</c:v>
                </c:pt>
                <c:pt idx="9">
                  <c:v>0</c:v>
                </c:pt>
                <c:pt idx="12">
                  <c:v>0</c:v>
                </c:pt>
              </c:numCache>
            </c:numRef>
          </c:val>
          <c:extLst>
            <c:ext xmlns:c16="http://schemas.microsoft.com/office/drawing/2014/chart" uri="{C3380CC4-5D6E-409C-BE32-E72D297353CC}">
              <c16:uniqueId val="{00000001-1744-4D1B-8547-65A0D81A5E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4</c:v>
                </c:pt>
                <c:pt idx="9">
                  <c:v>4</c:v>
                </c:pt>
                <c:pt idx="12">
                  <c:v>1</c:v>
                </c:pt>
              </c:numCache>
            </c:numRef>
          </c:val>
          <c:extLst>
            <c:ext xmlns:c16="http://schemas.microsoft.com/office/drawing/2014/chart" uri="{C3380CC4-5D6E-409C-BE32-E72D297353CC}">
              <c16:uniqueId val="{00000002-1744-4D1B-8547-65A0D81A5E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70</c:v>
                </c:pt>
                <c:pt idx="3">
                  <c:v>59</c:v>
                </c:pt>
                <c:pt idx="6">
                  <c:v>27</c:v>
                </c:pt>
                <c:pt idx="9">
                  <c:v>13</c:v>
                </c:pt>
                <c:pt idx="12">
                  <c:v>18</c:v>
                </c:pt>
              </c:numCache>
            </c:numRef>
          </c:val>
          <c:extLst>
            <c:ext xmlns:c16="http://schemas.microsoft.com/office/drawing/2014/chart" uri="{C3380CC4-5D6E-409C-BE32-E72D297353CC}">
              <c16:uniqueId val="{00000003-1744-4D1B-8547-65A0D81A5E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c:v>
                </c:pt>
                <c:pt idx="3">
                  <c:v>70</c:v>
                </c:pt>
                <c:pt idx="6">
                  <c:v>86</c:v>
                </c:pt>
                <c:pt idx="9">
                  <c:v>83</c:v>
                </c:pt>
                <c:pt idx="12">
                  <c:v>104</c:v>
                </c:pt>
              </c:numCache>
            </c:numRef>
          </c:val>
          <c:extLst>
            <c:ext xmlns:c16="http://schemas.microsoft.com/office/drawing/2014/chart" uri="{C3380CC4-5D6E-409C-BE32-E72D297353CC}">
              <c16:uniqueId val="{00000004-1744-4D1B-8547-65A0D81A5E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44-4D1B-8547-65A0D81A5E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44-4D1B-8547-65A0D81A5E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635</c:v>
                </c:pt>
                <c:pt idx="3">
                  <c:v>566</c:v>
                </c:pt>
                <c:pt idx="6">
                  <c:v>506</c:v>
                </c:pt>
                <c:pt idx="9">
                  <c:v>451</c:v>
                </c:pt>
                <c:pt idx="12">
                  <c:v>463</c:v>
                </c:pt>
              </c:numCache>
            </c:numRef>
          </c:val>
          <c:extLst>
            <c:ext xmlns:c16="http://schemas.microsoft.com/office/drawing/2014/chart" uri="{C3380CC4-5D6E-409C-BE32-E72D297353CC}">
              <c16:uniqueId val="{00000007-1744-4D1B-8547-65A0D81A5ECF}"/>
            </c:ext>
          </c:extLst>
        </c:ser>
        <c:dLbls>
          <c:showLegendKey val="0"/>
          <c:showVal val="0"/>
          <c:showCatName val="0"/>
          <c:showSerName val="0"/>
          <c:showPercent val="0"/>
          <c:showBubbleSize val="0"/>
        </c:dLbls>
        <c:gapWidth val="100"/>
        <c:overlap val="100"/>
        <c:axId val="48278144"/>
        <c:axId val="4828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242</c:v>
                </c:pt>
                <c:pt idx="2">
                  <c:v>#N/A</c:v>
                </c:pt>
                <c:pt idx="3">
                  <c:v>#N/A</c:v>
                </c:pt>
                <c:pt idx="4">
                  <c:v>186</c:v>
                </c:pt>
                <c:pt idx="5">
                  <c:v>#N/A</c:v>
                </c:pt>
                <c:pt idx="6">
                  <c:v>#N/A</c:v>
                </c:pt>
                <c:pt idx="7">
                  <c:v>159</c:v>
                </c:pt>
                <c:pt idx="8">
                  <c:v>#N/A</c:v>
                </c:pt>
                <c:pt idx="9">
                  <c:v>#N/A</c:v>
                </c:pt>
                <c:pt idx="10">
                  <c:v>133</c:v>
                </c:pt>
                <c:pt idx="11">
                  <c:v>#N/A</c:v>
                </c:pt>
                <c:pt idx="12">
                  <c:v>#N/A</c:v>
                </c:pt>
                <c:pt idx="13">
                  <c:v>160</c:v>
                </c:pt>
                <c:pt idx="14">
                  <c:v>#N/A</c:v>
                </c:pt>
              </c:numCache>
            </c:numRef>
          </c:val>
          <c:smooth val="0"/>
          <c:extLst>
            <c:ext xmlns:c16="http://schemas.microsoft.com/office/drawing/2014/chart" uri="{C3380CC4-5D6E-409C-BE32-E72D297353CC}">
              <c16:uniqueId val="{00000008-1744-4D1B-8547-65A0D81A5ECF}"/>
            </c:ext>
          </c:extLst>
        </c:ser>
        <c:dLbls>
          <c:showLegendKey val="0"/>
          <c:showVal val="0"/>
          <c:showCatName val="0"/>
          <c:showSerName val="0"/>
          <c:showPercent val="0"/>
          <c:showBubbleSize val="0"/>
        </c:dLbls>
        <c:marker val="1"/>
        <c:smooth val="0"/>
        <c:axId val="48278144"/>
        <c:axId val="48288512"/>
      </c:lineChart>
      <c:catAx>
        <c:axId val="482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88512"/>
        <c:crosses val="autoZero"/>
        <c:auto val="1"/>
        <c:lblAlgn val="ctr"/>
        <c:lblOffset val="100"/>
        <c:tickLblSkip val="1"/>
        <c:tickMarkSkip val="1"/>
        <c:noMultiLvlLbl val="0"/>
      </c:catAx>
      <c:valAx>
        <c:axId val="4828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7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4078</c:v>
                </c:pt>
                <c:pt idx="5">
                  <c:v>4004</c:v>
                </c:pt>
                <c:pt idx="8">
                  <c:v>4403</c:v>
                </c:pt>
                <c:pt idx="11">
                  <c:v>4403</c:v>
                </c:pt>
                <c:pt idx="14">
                  <c:v>4452</c:v>
                </c:pt>
              </c:numCache>
            </c:numRef>
          </c:val>
          <c:extLst>
            <c:ext xmlns:c16="http://schemas.microsoft.com/office/drawing/2014/chart" uri="{C3380CC4-5D6E-409C-BE32-E72D297353CC}">
              <c16:uniqueId val="{00000000-0E75-4E84-9376-D3874F09A2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110</c:v>
                </c:pt>
                <c:pt idx="5">
                  <c:v>106</c:v>
                </c:pt>
                <c:pt idx="8">
                  <c:v>97</c:v>
                </c:pt>
                <c:pt idx="11">
                  <c:v>90</c:v>
                </c:pt>
                <c:pt idx="14">
                  <c:v>88</c:v>
                </c:pt>
              </c:numCache>
            </c:numRef>
          </c:val>
          <c:extLst>
            <c:ext xmlns:c16="http://schemas.microsoft.com/office/drawing/2014/chart" uri="{C3380CC4-5D6E-409C-BE32-E72D297353CC}">
              <c16:uniqueId val="{00000001-0E75-4E84-9376-D3874F09A2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349</c:v>
                </c:pt>
                <c:pt idx="5">
                  <c:v>433</c:v>
                </c:pt>
                <c:pt idx="8">
                  <c:v>430</c:v>
                </c:pt>
                <c:pt idx="11">
                  <c:v>412</c:v>
                </c:pt>
                <c:pt idx="14">
                  <c:v>409</c:v>
                </c:pt>
              </c:numCache>
            </c:numRef>
          </c:val>
          <c:extLst>
            <c:ext xmlns:c16="http://schemas.microsoft.com/office/drawing/2014/chart" uri="{C3380CC4-5D6E-409C-BE32-E72D297353CC}">
              <c16:uniqueId val="{00000002-0E75-4E84-9376-D3874F09A2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18</c:v>
                </c:pt>
                <c:pt idx="3">
                  <c:v>15</c:v>
                </c:pt>
                <c:pt idx="6">
                  <c:v>7</c:v>
                </c:pt>
                <c:pt idx="9">
                  <c:v>1</c:v>
                </c:pt>
                <c:pt idx="12">
                  <c:v>0</c:v>
                </c:pt>
              </c:numCache>
            </c:numRef>
          </c:val>
          <c:extLst>
            <c:ext xmlns:c16="http://schemas.microsoft.com/office/drawing/2014/chart" uri="{C3380CC4-5D6E-409C-BE32-E72D297353CC}">
              <c16:uniqueId val="{00000003-0E75-4E84-9376-D3874F09A2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75-4E84-9376-D3874F09A2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75-4E84-9376-D3874F09A2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371</c:v>
                </c:pt>
                <c:pt idx="3">
                  <c:v>312</c:v>
                </c:pt>
                <c:pt idx="6">
                  <c:v>286</c:v>
                </c:pt>
                <c:pt idx="9">
                  <c:v>356</c:v>
                </c:pt>
                <c:pt idx="12">
                  <c:v>305</c:v>
                </c:pt>
              </c:numCache>
            </c:numRef>
          </c:val>
          <c:extLst>
            <c:ext xmlns:c16="http://schemas.microsoft.com/office/drawing/2014/chart" uri="{C3380CC4-5D6E-409C-BE32-E72D297353CC}">
              <c16:uniqueId val="{00000006-0E75-4E84-9376-D3874F09A2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165</c:v>
                </c:pt>
                <c:pt idx="3">
                  <c:v>243</c:v>
                </c:pt>
                <c:pt idx="6">
                  <c:v>195</c:v>
                </c:pt>
                <c:pt idx="9">
                  <c:v>148</c:v>
                </c:pt>
                <c:pt idx="12">
                  <c:v>154</c:v>
                </c:pt>
              </c:numCache>
            </c:numRef>
          </c:val>
          <c:extLst>
            <c:ext xmlns:c16="http://schemas.microsoft.com/office/drawing/2014/chart" uri="{C3380CC4-5D6E-409C-BE32-E72D297353CC}">
              <c16:uniqueId val="{00000007-0E75-4E84-9376-D3874F09A2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1385</c:v>
                </c:pt>
                <c:pt idx="3">
                  <c:v>1238</c:v>
                </c:pt>
                <c:pt idx="6">
                  <c:v>1299</c:v>
                </c:pt>
                <c:pt idx="9">
                  <c:v>1206</c:v>
                </c:pt>
                <c:pt idx="12">
                  <c:v>1180</c:v>
                </c:pt>
              </c:numCache>
            </c:numRef>
          </c:val>
          <c:extLst>
            <c:ext xmlns:c16="http://schemas.microsoft.com/office/drawing/2014/chart" uri="{C3380CC4-5D6E-409C-BE32-E72D297353CC}">
              <c16:uniqueId val="{00000008-0E75-4E84-9376-D3874F09A2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14</c:v>
                </c:pt>
                <c:pt idx="3">
                  <c:v>10</c:v>
                </c:pt>
                <c:pt idx="6">
                  <c:v>6</c:v>
                </c:pt>
                <c:pt idx="9">
                  <c:v>2</c:v>
                </c:pt>
                <c:pt idx="12">
                  <c:v>0</c:v>
                </c:pt>
              </c:numCache>
            </c:numRef>
          </c:val>
          <c:extLst>
            <c:ext xmlns:c16="http://schemas.microsoft.com/office/drawing/2014/chart" uri="{C3380CC4-5D6E-409C-BE32-E72D297353CC}">
              <c16:uniqueId val="{00000009-0E75-4E84-9376-D3874F09A2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4146</c:v>
                </c:pt>
                <c:pt idx="3">
                  <c:v>4118</c:v>
                </c:pt>
                <c:pt idx="6">
                  <c:v>4762</c:v>
                </c:pt>
                <c:pt idx="9">
                  <c:v>4799</c:v>
                </c:pt>
                <c:pt idx="12">
                  <c:v>4946</c:v>
                </c:pt>
              </c:numCache>
            </c:numRef>
          </c:val>
          <c:extLst>
            <c:ext xmlns:c16="http://schemas.microsoft.com/office/drawing/2014/chart" uri="{C3380CC4-5D6E-409C-BE32-E72D297353CC}">
              <c16:uniqueId val="{0000000A-0E75-4E84-9376-D3874F09A281}"/>
            </c:ext>
          </c:extLst>
        </c:ser>
        <c:dLbls>
          <c:showLegendKey val="0"/>
          <c:showVal val="0"/>
          <c:showCatName val="0"/>
          <c:showSerName val="0"/>
          <c:showPercent val="0"/>
          <c:showBubbleSize val="0"/>
        </c:dLbls>
        <c:gapWidth val="100"/>
        <c:overlap val="100"/>
        <c:axId val="48468352"/>
        <c:axId val="48470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1562</c:v>
                </c:pt>
                <c:pt idx="2">
                  <c:v>#N/A</c:v>
                </c:pt>
                <c:pt idx="3">
                  <c:v>#N/A</c:v>
                </c:pt>
                <c:pt idx="4">
                  <c:v>1393</c:v>
                </c:pt>
                <c:pt idx="5">
                  <c:v>#N/A</c:v>
                </c:pt>
                <c:pt idx="6">
                  <c:v>#N/A</c:v>
                </c:pt>
                <c:pt idx="7">
                  <c:v>1625</c:v>
                </c:pt>
                <c:pt idx="8">
                  <c:v>#N/A</c:v>
                </c:pt>
                <c:pt idx="9">
                  <c:v>#N/A</c:v>
                </c:pt>
                <c:pt idx="10">
                  <c:v>1606</c:v>
                </c:pt>
                <c:pt idx="11">
                  <c:v>#N/A</c:v>
                </c:pt>
                <c:pt idx="12">
                  <c:v>#N/A</c:v>
                </c:pt>
                <c:pt idx="13">
                  <c:v>1637</c:v>
                </c:pt>
                <c:pt idx="14">
                  <c:v>#N/A</c:v>
                </c:pt>
              </c:numCache>
            </c:numRef>
          </c:val>
          <c:smooth val="0"/>
          <c:extLst>
            <c:ext xmlns:c16="http://schemas.microsoft.com/office/drawing/2014/chart" uri="{C3380CC4-5D6E-409C-BE32-E72D297353CC}">
              <c16:uniqueId val="{0000000B-0E75-4E84-9376-D3874F09A281}"/>
            </c:ext>
          </c:extLst>
        </c:ser>
        <c:dLbls>
          <c:showLegendKey val="0"/>
          <c:showVal val="0"/>
          <c:showCatName val="0"/>
          <c:showSerName val="0"/>
          <c:showPercent val="0"/>
          <c:showBubbleSize val="0"/>
        </c:dLbls>
        <c:marker val="1"/>
        <c:smooth val="0"/>
        <c:axId val="48468352"/>
        <c:axId val="48470272"/>
      </c:lineChart>
      <c:catAx>
        <c:axId val="4846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70272"/>
        <c:crosses val="autoZero"/>
        <c:auto val="1"/>
        <c:lblAlgn val="ctr"/>
        <c:lblOffset val="100"/>
        <c:tickLblSkip val="1"/>
        <c:tickMarkSkip val="1"/>
        <c:noMultiLvlLbl val="0"/>
      </c:catAx>
      <c:valAx>
        <c:axId val="4847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6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32E-2"/>
          <c:w val="0.89122665696781667"/>
          <c:h val="0.85862490608254238"/>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161</c:v>
                </c:pt>
                <c:pt idx="1">
                  <c:v>131</c:v>
                </c:pt>
                <c:pt idx="2">
                  <c:v>86</c:v>
                </c:pt>
              </c:numCache>
            </c:numRef>
          </c:val>
          <c:extLst>
            <c:ext xmlns:c16="http://schemas.microsoft.com/office/drawing/2014/chart" uri="{C3380CC4-5D6E-409C-BE32-E72D297353CC}">
              <c16:uniqueId val="{00000000-488A-48F9-806B-38779E785A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c:v>
                </c:pt>
                <c:pt idx="1">
                  <c:v>52</c:v>
                </c:pt>
                <c:pt idx="2">
                  <c:v>40</c:v>
                </c:pt>
              </c:numCache>
            </c:numRef>
          </c:val>
          <c:extLst>
            <c:ext xmlns:c16="http://schemas.microsoft.com/office/drawing/2014/chart" uri="{C3380CC4-5D6E-409C-BE32-E72D297353CC}">
              <c16:uniqueId val="{00000001-488A-48F9-806B-38779E785A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186</c:v>
                </c:pt>
                <c:pt idx="1">
                  <c:v>241</c:v>
                </c:pt>
                <c:pt idx="2">
                  <c:v>303</c:v>
                </c:pt>
              </c:numCache>
            </c:numRef>
          </c:val>
          <c:extLst>
            <c:ext xmlns:c16="http://schemas.microsoft.com/office/drawing/2014/chart" uri="{C3380CC4-5D6E-409C-BE32-E72D297353CC}">
              <c16:uniqueId val="{00000002-488A-48F9-806B-38779E785A6E}"/>
            </c:ext>
          </c:extLst>
        </c:ser>
        <c:dLbls>
          <c:showLegendKey val="0"/>
          <c:showVal val="0"/>
          <c:showCatName val="0"/>
          <c:showSerName val="0"/>
          <c:showPercent val="0"/>
          <c:showBubbleSize val="0"/>
        </c:dLbls>
        <c:gapWidth val="120"/>
        <c:overlap val="100"/>
        <c:axId val="48661248"/>
        <c:axId val="48662784"/>
      </c:barChart>
      <c:catAx>
        <c:axId val="486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62784"/>
        <c:crosses val="autoZero"/>
        <c:auto val="1"/>
        <c:lblAlgn val="ctr"/>
        <c:lblOffset val="100"/>
        <c:tickLblSkip val="1"/>
        <c:tickMarkSkip val="1"/>
        <c:noMultiLvlLbl val="0"/>
      </c:catAx>
      <c:valAx>
        <c:axId val="48662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2"/>
          <c:y val="4.9232005384860722E-2"/>
          <c:w val="0.85776160330282714"/>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{B3A39C3E-3179-48BA-9FEB-3D41B42E6C5C}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A5E-47C2-B1C2-CCB3BFDE24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{C80C8021-337E-473D-AB95-D9EFD0A06E87}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5E-47C2-B1C2-CCB3BFDE24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{4E873A16-39B7-454C-930F-DF8104A7AF20}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5E-47C2-B1C2-CCB3BFDE24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{982132E7-F7E7-44AC-93C5-2E3BFD0DC308}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5E-47C2-B1C2-CCB3BFDE24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{2CCABE51-1ADF-4DF9-B9B4-6996C7C9271E}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5E-47C2-B1C2-CCB3BFDE24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{1695AB3E-78CE-4D92-93B9-08E1B2B64F22}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A5E-47C2-B1C2-CCB3BFDE24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{637918E3-09F5-4A88-9438-C1FDA69B3490}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A5E-47C2-B1C2-CCB3BFDE24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{E642D7B0-ED49-4D8F-9C90-76C76F90BE07}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A5E-47C2-B1C2-CCB3BFDE24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{78A5DA8E-D50C-409F-AD9D-F6DB3C8EFDAE}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A5E-47C2-B1C2-CCB3BFDE24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52.8</c:v>
                </c:pt>
                <c:pt idx="16">
                  <c:v>52.9</c:v>
                </c:pt>
                <c:pt idx="24">
                  <c:v>55</c:v>
                </c:pt>
                <c:pt idx="32">
                  <c:v>57.6</c:v>
                </c:pt>
              </c:numCache>
            </c:numRef>
          </c:xVal>
          <c:yVal>
            <c:numRef>
              <c:f>公会計指標分析・財政指標組合せ分析表!$BP$51:$DC$51</c:f>
              <c:numCache>
                <c:formatCode>#,##0.0;"▲ "#,##0.0</c:formatCode>
                <c:ptCount val="40"/>
                <c:pt idx="8">
                  <c:v>82.7</c:v>
                </c:pt>
                <c:pt idx="16">
                  <c:v>96.3</c:v>
                </c:pt>
                <c:pt idx="24">
                  <c:v>94.3</c:v>
                </c:pt>
                <c:pt idx="32">
                  <c:v>97.4</c:v>
                </c:pt>
              </c:numCache>
            </c:numRef>
          </c:yVal>
          <c:smooth val="0"/>
          <c:extLst>
            <c:ext xmlns:c16="http://schemas.microsoft.com/office/drawing/2014/chart" uri="{C3380CC4-5D6E-409C-BE32-E72D297353CC}">
              <c16:uniqueId val="{00000009-1A5E-47C2-B1C2-CCB3BFDE24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{08AB1550-0EC5-4196-862C-E04ADD2DE430}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A5E-47C2-B1C2-CCB3BFDE24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{83F02D1C-E3EF-4729-8111-CDCC776C8E1B}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5E-47C2-B1C2-CCB3BFDE24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{D266A929-9359-4B20-ABE8-20E90F72A092}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5E-47C2-B1C2-CCB3BFDE24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{B846C538-CEF3-43E2-93B7-807F1B3ED6C1}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5E-47C2-B1C2-CCB3BFDE24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{664D4CE6-1DB8-4D96-83A6-6C6C1042D608}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5E-47C2-B1C2-CCB3BFDE24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{17B90384-A939-4A2E-BEC1-D0DD8CC0356C}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A5E-47C2-B1C2-CCB3BFDE24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{FAE75AE4-5DA1-4679-AF88-A909EE58DC29}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A5E-47C2-B1C2-CCB3BFDE24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{A8871A0C-9ECC-49E5-9471-3C03ABB8879C}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A5E-47C2-B1C2-CCB3BFDE24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{D833D0DE-82B7-4366-BF0D-40C74223299F}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A5E-47C2-B1C2-CCB3BFDE24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A5E-47C2-B1C2-CCB3BFDE24FB}"/>
            </c:ext>
          </c:extLst>
        </c:ser>
        <c:dLbls>
          <c:showLegendKey val="0"/>
          <c:showVal val="1"/>
          <c:showCatName val="0"/>
          <c:showSerName val="0"/>
          <c:showPercent val="0"/>
          <c:showBubbleSize val="0"/>
        </c:dLbls>
        <c:axId val="119064064"/>
        <c:axId val="119065984"/>
      </c:scatterChart>
      <c:valAx>
        <c:axId val="119064064"/>
        <c:scaling>
          <c:orientation val="minMax"/>
          <c:max val="59.2"/>
          <c:min val="52.4"/>
        </c:scaling>
        <c:delete val="0"/>
        <c:axPos val="b"/>
        <c:title>
          <c:tx>
            <c:rich>
              <a:bodyPr/>
              <a:lstStyle/>
              <a:p>
                <a:pPr>
                  <a:defRPr/>
                </a:pPr>
                <a:r>
                  <a:rPr lang="ja-JP" altLang="en-US" sz="1050" b="0"/>
                  <a:t>有形固定資産減価償却率</a:t>
                </a:r>
              </a:p>
            </c:rich>
          </c:tx>
          <c:layout>
            <c:manualLayout>
              <c:xMode val="edge"/>
              <c:yMode val="edge"/>
              <c:x val="0.41341562393161857"/>
              <c:y val="0.90792951587388326"/>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065984"/>
        <c:crosses val="autoZero"/>
        <c:crossBetween val="midCat"/>
      </c:valAx>
      <c:valAx>
        <c:axId val="119065984"/>
        <c:scaling>
          <c:orientation val="minMax"/>
          <c:max val="11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064064"/>
        <c:crosses val="autoZero"/>
        <c:crossBetween val="midCat"/>
        <c:majorUnit val="1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6"/>
          <c:h val="0.7791387342271719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{9266B347-A008-44CC-A5D9-CBC0814ADD17}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2D7-408D-9CD4-A2FD0A5E4F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{69CEB808-3E06-46F9-A59C-416B6C01D2D5}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D7-408D-9CD4-A2FD0A5E4F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{B6462D4D-CF2F-4FAC-AFBF-DD3EEF9F5842}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D7-408D-9CD4-A2FD0A5E4F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{A89833A9-A633-4FCE-9344-D9964F0B07C1}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D7-408D-9CD4-A2FD0A5E4F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{60E03954-FE71-48E6-BCBE-FF9034C298E1}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D7-408D-9CD4-A2FD0A5E4F8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{D55AD11C-D32B-41D8-8E51-3B5062A2159C}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2D7-408D-9CD4-A2FD0A5E4F8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{D52C30CD-C837-46E0-88EA-A90780127647}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2D7-408D-9CD4-A2FD0A5E4F8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{632D481C-A984-4F21-9DD0-D66298076FFE}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2D7-408D-9CD4-A2FD0A5E4F8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{AEA09C4E-80F7-4462-9414-CE5521B16952}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2D7-408D-9CD4-A2FD0A5E4F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14.4</c:v>
                </c:pt>
                <c:pt idx="16">
                  <c:v>11.9</c:v>
                </c:pt>
                <c:pt idx="24">
                  <c:v>9.4</c:v>
                </c:pt>
                <c:pt idx="32">
                  <c:v>8.9</c:v>
                </c:pt>
              </c:numCache>
            </c:numRef>
          </c:xVal>
          <c:yVal>
            <c:numRef>
              <c:f>公会計指標分析・財政指標組合せ分析表!$BP$73:$DC$73</c:f>
              <c:numCache>
                <c:formatCode>#,##0.0;"▲ "#,##0.0</c:formatCode>
                <c:ptCount val="40"/>
                <c:pt idx="0">
                  <c:v>98.9</c:v>
                </c:pt>
                <c:pt idx="8">
                  <c:v>82.7</c:v>
                </c:pt>
                <c:pt idx="16">
                  <c:v>96.3</c:v>
                </c:pt>
                <c:pt idx="24">
                  <c:v>94.3</c:v>
                </c:pt>
                <c:pt idx="32">
                  <c:v>97.4</c:v>
                </c:pt>
              </c:numCache>
            </c:numRef>
          </c:yVal>
          <c:smooth val="0"/>
          <c:extLst>
            <c:ext xmlns:c16="http://schemas.microsoft.com/office/drawing/2014/chart" uri="{C3380CC4-5D6E-409C-BE32-E72D297353CC}">
              <c16:uniqueId val="{00000009-F2D7-408D-9CD4-A2FD0A5E4F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{12F108FF-522D-47BA-AA53-B42C397DDF91}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2D7-408D-9CD4-A2FD0A5E4F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{408F8D53-0F70-48F1-A3B4-D5D52B151A3C}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D7-408D-9CD4-A2FD0A5E4F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{7704923C-498E-4BE2-9F10-66847DDC6A7F}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D7-408D-9CD4-A2FD0A5E4F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{1D0FBD52-584F-46BD-B647-56455E2D1E1B}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D7-408D-9CD4-A2FD0A5E4F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{EE44F1CF-B3A9-4235-8E90-F903F1394A77}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D7-408D-9CD4-A2FD0A5E4F8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{DD0E7C5E-84F8-40EE-BFCF-D8A03DA0CA0E}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2D7-408D-9CD4-A2FD0A5E4F87}"/>
                </c:ext>
              </c:extLst>
            </c:dLbl>
            <c:dLbl>
              <c:idx val="16"/>
              <c:layout>
                <c:manualLayout>
                  <c:x val="-2.9792878541431186E-2"/>
                  <c:y val="-8.133737286005197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{D42C055B-E844-4D0C-8538-DCD22BEB45D4}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2D7-408D-9CD4-A2FD0A5E4F87}"/>
                </c:ext>
              </c:extLst>
            </c:dLbl>
            <c:dLbl>
              <c:idx val="24"/>
              <c:layout>
                <c:manualLayout>
                  <c:x val="-3.360310469679012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{753D9E60-A7F9-4487-AA87-E2AE2F94F923}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2D7-408D-9CD4-A2FD0A5E4F87}"/>
                </c:ext>
              </c:extLst>
            </c:dLbl>
            <c:dLbl>
              <c:idx val="32"/>
              <c:layout>
                <c:manualLayout>
                  <c:x val="-3.169799161911064E-2"/>
                  <c:y val="-3.403555842940680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{AC71F693-A4F0-4C18-BF08-2143C30830FF}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2D7-408D-9CD4-A2FD0A5E4F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2D7-408D-9CD4-A2FD0A5E4F87}"/>
            </c:ext>
          </c:extLst>
        </c:ser>
        <c:dLbls>
          <c:showLegendKey val="0"/>
          <c:showVal val="1"/>
          <c:showCatName val="0"/>
          <c:showSerName val="0"/>
          <c:showPercent val="0"/>
          <c:showBubbleSize val="0"/>
        </c:dLbls>
        <c:axId val="119816192"/>
        <c:axId val="119818112"/>
      </c:scatterChart>
      <c:valAx>
        <c:axId val="119816192"/>
        <c:scaling>
          <c:orientation val="minMax"/>
          <c:max val="17.5"/>
          <c:min val="6.5"/>
        </c:scaling>
        <c:delete val="0"/>
        <c:axPos val="b"/>
        <c:title>
          <c:tx>
            <c:rich>
              <a:bodyPr/>
              <a:lstStyle/>
              <a:p>
                <a:pPr>
                  <a:defRPr/>
                </a:pPr>
                <a:r>
                  <a:rPr lang="ja-JP" altLang="en-US" sz="1050" b="0"/>
                  <a:t>実質公債費比率</a:t>
                </a:r>
              </a:p>
            </c:rich>
          </c:tx>
          <c:layout>
            <c:manualLayout>
              <c:xMode val="edge"/>
              <c:yMode val="edge"/>
              <c:x val="0.46792889130339804"/>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818112"/>
        <c:crosses val="autoZero"/>
        <c:crossBetween val="midCat"/>
      </c:valAx>
      <c:valAx>
        <c:axId val="119818112"/>
        <c:scaling>
          <c:orientation val="minMax"/>
          <c:max val="11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4E-2"/>
              <c:y val="0.251155629686516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816192"/>
        <c:crosses val="autoZero"/>
        <c:crossBetween val="midCat"/>
        <c:majorUnit val="1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　実質公債費については</a:t>
          </a:r>
          <a:r>
            <a:rPr kumimoji="1" lang="ja-JP" altLang="en-US" sz="1400">
              <a:solidFill>
                <a:schemeClr val="dk1"/>
              </a:solidFill>
              <a:latin typeface="ＭＳ Ｐゴシック" pitchFamily="50" charset="-128"/>
              <a:ea typeface="ＭＳ Ｐゴシック" pitchFamily="50" charset="-128"/>
              <a:cs typeface="+mn-cs"/>
            </a:rPr>
            <a:t>若干の増加</a:t>
          </a:r>
          <a:r>
            <a:rPr kumimoji="1" lang="ja-JP" altLang="ja-JP" sz="1400">
              <a:solidFill>
                <a:schemeClr val="dk1"/>
              </a:solidFill>
              <a:latin typeface="ＭＳ Ｐゴシック" pitchFamily="50" charset="-128"/>
              <a:ea typeface="ＭＳ Ｐゴシック" pitchFamily="50" charset="-128"/>
              <a:cs typeface="+mn-cs"/>
            </a:rPr>
            <a:t>傾向にあ</a:t>
          </a:r>
          <a:r>
            <a:rPr kumimoji="1" lang="ja-JP" altLang="en-US" sz="1400">
              <a:solidFill>
                <a:schemeClr val="dk1"/>
              </a:solidFill>
              <a:latin typeface="ＭＳ Ｐゴシック" pitchFamily="50" charset="-128"/>
              <a:ea typeface="ＭＳ Ｐゴシック" pitchFamily="50" charset="-128"/>
              <a:cs typeface="+mn-cs"/>
            </a:rPr>
            <a:t>る中で</a:t>
          </a:r>
          <a:r>
            <a:rPr kumimoji="1" lang="ja-JP" altLang="ja-JP" sz="1400">
              <a:solidFill>
                <a:schemeClr val="dk1"/>
              </a:solidFill>
              <a:latin typeface="ＭＳ Ｐゴシック" pitchFamily="50" charset="-128"/>
              <a:ea typeface="ＭＳ Ｐゴシック" pitchFamily="50" charset="-128"/>
              <a:cs typeface="+mn-cs"/>
            </a:rPr>
            <a:t>、町立中学校建設事業の実施に伴い発行した地方債の元金償還が</a:t>
          </a:r>
          <a:r>
            <a:rPr kumimoji="1" lang="ja-JP" altLang="en-US" sz="1400">
              <a:solidFill>
                <a:schemeClr val="dk1"/>
              </a:solidFill>
              <a:latin typeface="ＭＳ Ｐゴシック" pitchFamily="50" charset="-128"/>
              <a:ea typeface="ＭＳ Ｐゴシック" pitchFamily="50" charset="-128"/>
              <a:cs typeface="+mn-cs"/>
            </a:rPr>
            <a:t>令和２</a:t>
          </a:r>
          <a:r>
            <a:rPr kumimoji="1" lang="ja-JP" altLang="ja-JP" sz="1400">
              <a:solidFill>
                <a:schemeClr val="dk1"/>
              </a:solidFill>
              <a:latin typeface="ＭＳ Ｐゴシック" pitchFamily="50" charset="-128"/>
              <a:ea typeface="ＭＳ Ｐゴシック" pitchFamily="50" charset="-128"/>
              <a:cs typeface="+mn-cs"/>
            </a:rPr>
            <a:t>年度から開始されることに伴い</a:t>
          </a:r>
          <a:r>
            <a:rPr kumimoji="1" lang="ja-JP" altLang="en-US" sz="1400">
              <a:solidFill>
                <a:schemeClr val="dk1"/>
              </a:solidFill>
              <a:latin typeface="ＭＳ Ｐゴシック" pitchFamily="50" charset="-128"/>
              <a:ea typeface="ＭＳ Ｐゴシック" pitchFamily="50" charset="-128"/>
              <a:cs typeface="+mn-cs"/>
            </a:rPr>
            <a:t>、今後更に</a:t>
          </a:r>
          <a:r>
            <a:rPr kumimoji="1" lang="ja-JP" altLang="ja-JP" sz="1400">
              <a:solidFill>
                <a:schemeClr val="dk1"/>
              </a:solidFill>
              <a:latin typeface="ＭＳ Ｐゴシック" pitchFamily="50" charset="-128"/>
              <a:ea typeface="ＭＳ Ｐゴシック" pitchFamily="50" charset="-128"/>
              <a:cs typeface="+mn-cs"/>
            </a:rPr>
            <a:t>増加に</a:t>
          </a:r>
          <a:r>
            <a:rPr kumimoji="1" lang="ja-JP" altLang="en-US" sz="1400">
              <a:solidFill>
                <a:schemeClr val="dk1"/>
              </a:solidFill>
              <a:latin typeface="ＭＳ Ｐゴシック" pitchFamily="50" charset="-128"/>
              <a:ea typeface="ＭＳ Ｐゴシック" pitchFamily="50" charset="-128"/>
              <a:cs typeface="+mn-cs"/>
            </a:rPr>
            <a:t>推移していく</a:t>
          </a:r>
          <a:r>
            <a:rPr kumimoji="1" lang="ja-JP" altLang="ja-JP" sz="1400">
              <a:solidFill>
                <a:schemeClr val="dk1"/>
              </a:solidFill>
              <a:latin typeface="ＭＳ Ｐゴシック" pitchFamily="50" charset="-128"/>
              <a:ea typeface="ＭＳ Ｐゴシック" pitchFamily="50" charset="-128"/>
              <a:cs typeface="+mn-cs"/>
            </a:rPr>
            <a:t>ことが予想される。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また、公営企業や一部事務組合に対する準公債費の繰出についても</a:t>
          </a:r>
          <a:r>
            <a:rPr kumimoji="1" lang="ja-JP" altLang="en-US" sz="1400">
              <a:solidFill>
                <a:schemeClr val="dk1"/>
              </a:solidFill>
              <a:latin typeface="ＭＳ Ｐゴシック" pitchFamily="50" charset="-128"/>
              <a:ea typeface="ＭＳ Ｐゴシック" pitchFamily="50" charset="-128"/>
              <a:cs typeface="+mn-cs"/>
            </a:rPr>
            <a:t>、それぞれの施設の維持管理経費の増加に伴って上昇</a:t>
          </a:r>
          <a:r>
            <a:rPr kumimoji="1" lang="ja-JP" altLang="ja-JP" sz="1400">
              <a:solidFill>
                <a:schemeClr val="dk1"/>
              </a:solidFill>
              <a:latin typeface="ＭＳ Ｐゴシック" pitchFamily="50" charset="-128"/>
              <a:ea typeface="ＭＳ Ｐゴシック" pitchFamily="50" charset="-128"/>
              <a:cs typeface="+mn-cs"/>
            </a:rPr>
            <a:t>傾向にあるため、施設の適正管理や事務事業の見直し</a:t>
          </a:r>
          <a:r>
            <a:rPr kumimoji="1" lang="ja-JP" altLang="en-US" sz="1400">
              <a:solidFill>
                <a:schemeClr val="dk1"/>
              </a:solidFill>
              <a:latin typeface="ＭＳ Ｐゴシック" pitchFamily="50" charset="-128"/>
              <a:ea typeface="ＭＳ Ｐゴシック" pitchFamily="50" charset="-128"/>
              <a:cs typeface="+mn-cs"/>
            </a:rPr>
            <a:t>に取り組み</a:t>
          </a:r>
          <a:r>
            <a:rPr kumimoji="1" lang="ja-JP" altLang="ja-JP" sz="1400">
              <a:solidFill>
                <a:schemeClr val="dk1"/>
              </a:solidFill>
              <a:latin typeface="ＭＳ Ｐゴシック" pitchFamily="50" charset="-128"/>
              <a:ea typeface="ＭＳ Ｐゴシック" pitchFamily="50" charset="-128"/>
              <a:cs typeface="+mn-cs"/>
            </a:rPr>
            <a:t>、また</a:t>
          </a:r>
          <a:r>
            <a:rPr kumimoji="1" lang="ja-JP" altLang="en-US" sz="1400">
              <a:solidFill>
                <a:schemeClr val="dk1"/>
              </a:solidFill>
              <a:latin typeface="ＭＳ Ｐゴシック" pitchFamily="50" charset="-128"/>
              <a:ea typeface="ＭＳ Ｐゴシック" pitchFamily="50" charset="-128"/>
              <a:cs typeface="+mn-cs"/>
            </a:rPr>
            <a:t>適正な</a:t>
          </a:r>
          <a:r>
            <a:rPr kumimoji="1" lang="ja-JP" altLang="ja-JP" sz="1400">
              <a:solidFill>
                <a:schemeClr val="dk1"/>
              </a:solidFill>
              <a:latin typeface="ＭＳ Ｐゴシック" pitchFamily="50" charset="-128"/>
              <a:ea typeface="ＭＳ Ｐゴシック" pitchFamily="50" charset="-128"/>
              <a:cs typeface="+mn-cs"/>
            </a:rPr>
            <a:t>料金改定を行い、準公債費負担の軽減を図る。</a:t>
          </a:r>
          <a:endParaRPr lang="ja-JP" altLang="ja-JP" sz="14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減債基金については、平成</a:t>
          </a:r>
          <a:r>
            <a:rPr kumimoji="1" lang="en-US" altLang="ja-JP" sz="1400">
              <a:latin typeface="ＭＳ Ｐゴシック" pitchFamily="50" charset="-128"/>
              <a:ea typeface="ＭＳ Ｐゴシック" pitchFamily="50" charset="-128"/>
            </a:rPr>
            <a:t>27</a:t>
          </a:r>
          <a:r>
            <a:rPr kumimoji="1" lang="ja-JP" altLang="en-US" sz="1400">
              <a:latin typeface="ＭＳ Ｐゴシック" pitchFamily="50" charset="-128"/>
              <a:ea typeface="ＭＳ Ｐゴシック" pitchFamily="50" charset="-128"/>
            </a:rPr>
            <a:t>年度に若干積み立てたものの、厳しい財政状況により計画的な積立てが実施できていない状況にある。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　将来負担比率については、平成</a:t>
          </a:r>
          <a:r>
            <a:rPr kumimoji="1" lang="en-US" altLang="ja-JP" sz="1400">
              <a:solidFill>
                <a:schemeClr val="dk1"/>
              </a:solidFill>
              <a:latin typeface="ＭＳ Ｐゴシック" pitchFamily="50" charset="-128"/>
              <a:ea typeface="ＭＳ Ｐゴシック" pitchFamily="50" charset="-128"/>
              <a:cs typeface="+mn-cs"/>
            </a:rPr>
            <a:t>27</a:t>
          </a:r>
          <a:r>
            <a:rPr kumimoji="1" lang="ja-JP" altLang="ja-JP" sz="1400">
              <a:solidFill>
                <a:schemeClr val="dk1"/>
              </a:solidFill>
              <a:latin typeface="ＭＳ Ｐゴシック" pitchFamily="50" charset="-128"/>
              <a:ea typeface="ＭＳ Ｐゴシック" pitchFamily="50" charset="-128"/>
              <a:cs typeface="+mn-cs"/>
            </a:rPr>
            <a:t>年度～</a:t>
          </a:r>
          <a:r>
            <a:rPr kumimoji="1" lang="en-US" altLang="ja-JP" sz="1400">
              <a:solidFill>
                <a:schemeClr val="dk1"/>
              </a:solidFill>
              <a:latin typeface="ＭＳ Ｐゴシック" pitchFamily="50" charset="-128"/>
              <a:ea typeface="ＭＳ Ｐゴシック" pitchFamily="50" charset="-128"/>
              <a:cs typeface="+mn-cs"/>
            </a:rPr>
            <a:t>28</a:t>
          </a:r>
          <a:r>
            <a:rPr kumimoji="1" lang="ja-JP" altLang="ja-JP" sz="1400">
              <a:solidFill>
                <a:schemeClr val="dk1"/>
              </a:solidFill>
              <a:latin typeface="ＭＳ Ｐゴシック" pitchFamily="50" charset="-128"/>
              <a:ea typeface="ＭＳ Ｐゴシック" pitchFamily="50" charset="-128"/>
              <a:cs typeface="+mn-cs"/>
            </a:rPr>
            <a:t>年度の町立中学校建設事業により増加傾向</a:t>
          </a:r>
          <a:r>
            <a:rPr kumimoji="1" lang="ja-JP" altLang="en-US" sz="1400">
              <a:solidFill>
                <a:schemeClr val="dk1"/>
              </a:solidFill>
              <a:latin typeface="ＭＳ Ｐゴシック" pitchFamily="50" charset="-128"/>
              <a:ea typeface="ＭＳ Ｐゴシック" pitchFamily="50" charset="-128"/>
              <a:cs typeface="+mn-cs"/>
            </a:rPr>
            <a:t>で推移</a:t>
          </a:r>
          <a:r>
            <a:rPr kumimoji="1" lang="ja-JP" altLang="ja-JP" sz="1400">
              <a:solidFill>
                <a:schemeClr val="dk1"/>
              </a:solidFill>
              <a:latin typeface="ＭＳ Ｐゴシック" pitchFamily="50" charset="-128"/>
              <a:ea typeface="ＭＳ Ｐゴシック" pitchFamily="50" charset="-128"/>
              <a:cs typeface="+mn-cs"/>
            </a:rPr>
            <a:t>している。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交付税算入率の高い地方債を借入しているので、発行額に対して将来負担比率は大きく増加しなかったが、財政調整基金をはじめとする充当可能基金が極端に少額であることから、</a:t>
          </a:r>
          <a:r>
            <a:rPr kumimoji="1" lang="ja-JP" altLang="en-US" sz="1400">
              <a:solidFill>
                <a:schemeClr val="dk1"/>
              </a:solidFill>
              <a:latin typeface="ＭＳ Ｐゴシック" pitchFamily="50" charset="-128"/>
              <a:ea typeface="ＭＳ Ｐゴシック" pitchFamily="50" charset="-128"/>
              <a:cs typeface="+mn-cs"/>
            </a:rPr>
            <a:t>今後は事業実施の見直しに取り組み、地方債の発行抑制に努めるとともに、</a:t>
          </a:r>
          <a:r>
            <a:rPr kumimoji="1" lang="ja-JP" altLang="ja-JP" sz="1400">
              <a:solidFill>
                <a:schemeClr val="dk1"/>
              </a:solidFill>
              <a:latin typeface="ＭＳ Ｐゴシック" pitchFamily="50" charset="-128"/>
              <a:ea typeface="ＭＳ Ｐゴシック" pitchFamily="50" charset="-128"/>
              <a:cs typeface="+mn-cs"/>
            </a:rPr>
            <a:t>計画的な基金積立を実施し、将来負担比率の減少に努める。</a:t>
          </a:r>
          <a:endParaRPr kumimoji="1" lang="en-US" altLang="ja-JP" sz="14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基金全体では、平成</a:t>
          </a:r>
          <a:r>
            <a:rPr kumimoji="1" lang="en-US" altLang="ja-JP" sz="1400">
              <a:solidFill>
                <a:schemeClr val="dk1"/>
              </a:solidFill>
              <a:latin typeface="ＭＳ Ｐゴシック" pitchFamily="50" charset="-128"/>
              <a:ea typeface="ＭＳ Ｐゴシック" pitchFamily="50" charset="-128"/>
              <a:cs typeface="+mn-cs"/>
            </a:rPr>
            <a:t>29</a:t>
          </a:r>
          <a:r>
            <a:rPr kumimoji="1" lang="ja-JP" altLang="ja-JP" sz="1400">
              <a:solidFill>
                <a:schemeClr val="dk1"/>
              </a:solidFill>
              <a:latin typeface="ＭＳ Ｐゴシック" pitchFamily="50" charset="-128"/>
              <a:ea typeface="ＭＳ Ｐゴシック" pitchFamily="50" charset="-128"/>
              <a:cs typeface="+mn-cs"/>
            </a:rPr>
            <a:t>年度と比較して</a:t>
          </a:r>
          <a:r>
            <a:rPr kumimoji="1" lang="en-US" altLang="ja-JP" sz="1400">
              <a:solidFill>
                <a:schemeClr val="dk1"/>
              </a:solidFill>
              <a:latin typeface="ＭＳ Ｐゴシック" pitchFamily="50" charset="-128"/>
              <a:ea typeface="ＭＳ Ｐゴシック" pitchFamily="50" charset="-128"/>
              <a:cs typeface="+mn-cs"/>
            </a:rPr>
            <a:t>5</a:t>
          </a:r>
          <a:r>
            <a:rPr kumimoji="1" lang="ja-JP" altLang="ja-JP" sz="1400">
              <a:solidFill>
                <a:schemeClr val="dk1"/>
              </a:solidFill>
              <a:latin typeface="ＭＳ Ｐゴシック" pitchFamily="50" charset="-128"/>
              <a:ea typeface="ＭＳ Ｐゴシック" pitchFamily="50" charset="-128"/>
              <a:cs typeface="+mn-cs"/>
            </a:rPr>
            <a:t>百万円（</a:t>
          </a:r>
          <a:r>
            <a:rPr kumimoji="1" lang="en-US" altLang="ja-JP" sz="1400">
              <a:solidFill>
                <a:schemeClr val="dk1"/>
              </a:solidFill>
              <a:latin typeface="ＭＳ Ｐゴシック" pitchFamily="50" charset="-128"/>
              <a:ea typeface="ＭＳ Ｐゴシック" pitchFamily="50" charset="-128"/>
              <a:cs typeface="+mn-cs"/>
            </a:rPr>
            <a:t>1.2</a:t>
          </a:r>
          <a:r>
            <a:rPr kumimoji="1" lang="ja-JP" altLang="ja-JP" sz="1400">
              <a:solidFill>
                <a:schemeClr val="dk1"/>
              </a:solidFill>
              <a:latin typeface="ＭＳ Ｐゴシック" pitchFamily="50" charset="-128"/>
              <a:ea typeface="ＭＳ Ｐゴシック" pitchFamily="50" charset="-128"/>
              <a:cs typeface="+mn-cs"/>
            </a:rPr>
            <a:t>％）の増となった。増額の主な要因は、ふるさと応援基金へ</a:t>
          </a:r>
          <a:r>
            <a:rPr kumimoji="1" lang="en-US" altLang="ja-JP" sz="1400">
              <a:solidFill>
                <a:schemeClr val="dk1"/>
              </a:solidFill>
              <a:latin typeface="ＭＳ Ｐゴシック" pitchFamily="50" charset="-128"/>
              <a:ea typeface="ＭＳ Ｐゴシック" pitchFamily="50" charset="-128"/>
              <a:cs typeface="+mn-cs"/>
            </a:rPr>
            <a:t>76</a:t>
          </a:r>
          <a:r>
            <a:rPr kumimoji="1" lang="ja-JP" altLang="ja-JP" sz="1400">
              <a:solidFill>
                <a:schemeClr val="dk1"/>
              </a:solidFill>
              <a:latin typeface="ＭＳ Ｐゴシック" pitchFamily="50" charset="-128"/>
              <a:ea typeface="ＭＳ Ｐゴシック" pitchFamily="50" charset="-128"/>
              <a:cs typeface="+mn-cs"/>
            </a:rPr>
            <a:t>百万円の積立したほか、新たに</a:t>
          </a:r>
          <a:r>
            <a:rPr kumimoji="1" lang="ja-JP" altLang="en-US" sz="1400">
              <a:solidFill>
                <a:schemeClr val="dk1"/>
              </a:solidFill>
              <a:latin typeface="ＭＳ Ｐゴシック" pitchFamily="50" charset="-128"/>
              <a:ea typeface="ＭＳ Ｐゴシック" pitchFamily="50" charset="-128"/>
              <a:cs typeface="+mn-cs"/>
            </a:rPr>
            <a:t>令和元</a:t>
          </a:r>
          <a:r>
            <a:rPr kumimoji="1" lang="ja-JP" altLang="ja-JP" sz="1400">
              <a:solidFill>
                <a:schemeClr val="dk1"/>
              </a:solidFill>
              <a:latin typeface="ＭＳ Ｐゴシック" pitchFamily="50" charset="-128"/>
              <a:ea typeface="ＭＳ Ｐゴシック" pitchFamily="50" charset="-128"/>
              <a:cs typeface="+mn-cs"/>
            </a:rPr>
            <a:t>年度に開基</a:t>
          </a:r>
          <a:r>
            <a:rPr kumimoji="1" lang="en-US" altLang="ja-JP" sz="1400">
              <a:solidFill>
                <a:schemeClr val="dk1"/>
              </a:solidFill>
              <a:latin typeface="ＭＳ Ｐゴシック" pitchFamily="50" charset="-128"/>
              <a:ea typeface="ＭＳ Ｐゴシック" pitchFamily="50" charset="-128"/>
              <a:cs typeface="+mn-cs"/>
            </a:rPr>
            <a:t>120</a:t>
          </a:r>
          <a:r>
            <a:rPr kumimoji="1" lang="ja-JP" altLang="ja-JP" sz="1400">
              <a:solidFill>
                <a:schemeClr val="dk1"/>
              </a:solidFill>
              <a:latin typeface="ＭＳ Ｐゴシック" pitchFamily="50" charset="-128"/>
              <a:ea typeface="ＭＳ Ｐゴシック" pitchFamily="50" charset="-128"/>
              <a:cs typeface="+mn-cs"/>
            </a:rPr>
            <a:t>周年を迎えることに伴う各種記念事業に向けた基金</a:t>
          </a:r>
          <a:r>
            <a:rPr kumimoji="1" lang="ja-JP" altLang="en-US" sz="1400">
              <a:solidFill>
                <a:schemeClr val="dk1"/>
              </a:solidFill>
              <a:latin typeface="ＭＳ Ｐゴシック" pitchFamily="50" charset="-128"/>
              <a:ea typeface="ＭＳ Ｐゴシック" pitchFamily="50" charset="-128"/>
              <a:cs typeface="+mn-cs"/>
            </a:rPr>
            <a:t>へ</a:t>
          </a:r>
          <a:r>
            <a:rPr kumimoji="1" lang="en-US" altLang="ja-JP" sz="1400">
              <a:solidFill>
                <a:schemeClr val="dk1"/>
              </a:solidFill>
              <a:latin typeface="ＭＳ Ｐゴシック" pitchFamily="50" charset="-128"/>
              <a:ea typeface="ＭＳ Ｐゴシック" pitchFamily="50" charset="-128"/>
              <a:cs typeface="+mn-cs"/>
            </a:rPr>
            <a:t>10</a:t>
          </a:r>
          <a:r>
            <a:rPr kumimoji="1" lang="ja-JP" altLang="en-US" sz="1400">
              <a:solidFill>
                <a:schemeClr val="dk1"/>
              </a:solidFill>
              <a:latin typeface="ＭＳ Ｐゴシック" pitchFamily="50" charset="-128"/>
              <a:ea typeface="ＭＳ Ｐゴシック" pitchFamily="50" charset="-128"/>
              <a:cs typeface="+mn-cs"/>
            </a:rPr>
            <a:t>百万円の</a:t>
          </a:r>
          <a:r>
            <a:rPr kumimoji="1" lang="ja-JP" altLang="ja-JP" sz="1400">
              <a:solidFill>
                <a:schemeClr val="dk1"/>
              </a:solidFill>
              <a:latin typeface="ＭＳ Ｐゴシック" pitchFamily="50" charset="-128"/>
              <a:ea typeface="ＭＳ Ｐゴシック" pitchFamily="50" charset="-128"/>
              <a:cs typeface="+mn-cs"/>
            </a:rPr>
            <a:t>積立</a:t>
          </a:r>
          <a:r>
            <a:rPr kumimoji="1" lang="ja-JP" altLang="en-US" sz="1400">
              <a:solidFill>
                <a:schemeClr val="dk1"/>
              </a:solidFill>
              <a:latin typeface="ＭＳ Ｐゴシック" pitchFamily="50" charset="-128"/>
              <a:ea typeface="ＭＳ Ｐゴシック" pitchFamily="50" charset="-128"/>
              <a:cs typeface="+mn-cs"/>
            </a:rPr>
            <a:t>及び振興基金へ</a:t>
          </a:r>
          <a:r>
            <a:rPr kumimoji="1" lang="en-US" altLang="ja-JP" sz="1400">
              <a:solidFill>
                <a:schemeClr val="dk1"/>
              </a:solidFill>
              <a:latin typeface="ＭＳ Ｐゴシック" pitchFamily="50" charset="-128"/>
              <a:ea typeface="ＭＳ Ｐゴシック" pitchFamily="50" charset="-128"/>
              <a:cs typeface="+mn-cs"/>
            </a:rPr>
            <a:t>10</a:t>
          </a:r>
          <a:r>
            <a:rPr kumimoji="1" lang="ja-JP" altLang="en-US" sz="1400">
              <a:solidFill>
                <a:schemeClr val="dk1"/>
              </a:solidFill>
              <a:latin typeface="ＭＳ Ｐゴシック" pitchFamily="50" charset="-128"/>
              <a:ea typeface="ＭＳ Ｐゴシック" pitchFamily="50" charset="-128"/>
              <a:cs typeface="+mn-cs"/>
            </a:rPr>
            <a:t>百万円の積立</a:t>
          </a:r>
          <a:r>
            <a:rPr kumimoji="1" lang="ja-JP" altLang="ja-JP" sz="1400">
              <a:solidFill>
                <a:schemeClr val="dk1"/>
              </a:solidFill>
              <a:latin typeface="ＭＳ Ｐゴシック" pitchFamily="50" charset="-128"/>
              <a:ea typeface="ＭＳ Ｐゴシック" pitchFamily="50" charset="-128"/>
              <a:cs typeface="+mn-cs"/>
            </a:rPr>
            <a:t>によるものである</a:t>
          </a:r>
          <a:r>
            <a:rPr kumimoji="1" lang="ja-JP" altLang="en-US" sz="14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ＭＳ Ｐゴシック" pitchFamily="50" charset="-128"/>
              <a:ea typeface="ＭＳ Ｐゴシック" pitchFamily="50" charset="-128"/>
              <a:cs typeface="+mn-cs"/>
            </a:rPr>
            <a:t>　</a:t>
          </a:r>
          <a:r>
            <a:rPr kumimoji="1" lang="ja-JP" altLang="en-US" sz="1400">
              <a:solidFill>
                <a:schemeClr val="dk1"/>
              </a:solidFill>
              <a:latin typeface="ＭＳ Ｐゴシック" pitchFamily="50" charset="-128"/>
              <a:ea typeface="ＭＳ Ｐゴシック" pitchFamily="50" charset="-128"/>
              <a:cs typeface="+mn-cs"/>
            </a:rPr>
            <a:t>類似団体と比較しても</a:t>
          </a:r>
          <a:r>
            <a:rPr kumimoji="1" lang="ja-JP" altLang="ja-JP" sz="1400">
              <a:solidFill>
                <a:schemeClr val="dk1"/>
              </a:solidFill>
              <a:latin typeface="ＭＳ Ｐゴシック" pitchFamily="50" charset="-128"/>
              <a:ea typeface="ＭＳ Ｐゴシック" pitchFamily="50" charset="-128"/>
              <a:cs typeface="+mn-cs"/>
            </a:rPr>
            <a:t>今後も、事務事業の見直しや公共施設の適正管理に努め、一層の経費削減に取り組むとともに、自主財源の確保にも積極的に取り組み、ふるさと応援基金を軸に将来に向けて計画的に基金積立を実施する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latin typeface="ＭＳ Ｐゴシック" pitchFamily="50" charset="-128"/>
              <a:ea typeface="ＭＳ Ｐゴシック" pitchFamily="50" charset="-128"/>
              <a:cs typeface="+mn-cs"/>
            </a:rPr>
            <a:t>・ふるさと応援基金～個性豊かで活力あるまちづくりを推進するため</a:t>
          </a:r>
          <a:endParaRPr kumimoji="1" lang="en-US" altLang="ja-JP" sz="1400">
            <a:solidFill>
              <a:schemeClr val="dk1"/>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ＭＳ Ｐゴシック" pitchFamily="50" charset="-128"/>
              <a:ea typeface="ＭＳ Ｐゴシック" pitchFamily="50" charset="-128"/>
              <a:cs typeface="+mn-cs"/>
            </a:rPr>
            <a:t>　・振興基金～産業、教育、文化、スポーツ等の振興発展及び福祉活動の促進、快適な生活環境形成のため</a:t>
          </a:r>
          <a:r>
            <a:rPr kumimoji="1" lang="ja-JP" altLang="en-US" sz="1400">
              <a:solidFill>
                <a:schemeClr val="dk1"/>
              </a:solidFill>
              <a:latin typeface="ＭＳ Ｐゴシック" pitchFamily="50" charset="-128"/>
              <a:ea typeface="ＭＳ Ｐゴシック" pitchFamily="50" charset="-128"/>
              <a:cs typeface="+mn-cs"/>
            </a:rPr>
            <a:t>　</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en-US" sz="14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・学校教育施設整備基金～学校教育施設の整備のため</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en-US" sz="14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・土地開発基金～公共用に供する土地の取得のため</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en-US" sz="14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a:t>
          </a:r>
          <a:r>
            <a:rPr kumimoji="1" lang="ja-JP" altLang="en-US" sz="1400">
              <a:solidFill>
                <a:schemeClr val="dk1"/>
              </a:solidFill>
              <a:latin typeface="ＭＳ Ｐゴシック" pitchFamily="50" charset="-128"/>
              <a:ea typeface="ＭＳ Ｐゴシック" pitchFamily="50" charset="-128"/>
              <a:cs typeface="+mn-cs"/>
            </a:rPr>
            <a:t>開基記念事業</a:t>
          </a:r>
          <a:r>
            <a:rPr kumimoji="1" lang="ja-JP" altLang="ja-JP" sz="1400">
              <a:solidFill>
                <a:schemeClr val="dk1"/>
              </a:solidFill>
              <a:latin typeface="ＭＳ Ｐゴシック" pitchFamily="50" charset="-128"/>
              <a:ea typeface="ＭＳ Ｐゴシック" pitchFamily="50" charset="-128"/>
              <a:cs typeface="+mn-cs"/>
            </a:rPr>
            <a:t>基金～</a:t>
          </a:r>
          <a:r>
            <a:rPr kumimoji="1" lang="ja-JP" altLang="en-US" sz="1400">
              <a:solidFill>
                <a:schemeClr val="dk1"/>
              </a:solidFill>
              <a:latin typeface="ＭＳ Ｐゴシック" pitchFamily="50" charset="-128"/>
              <a:ea typeface="ＭＳ Ｐゴシック" pitchFamily="50" charset="-128"/>
              <a:cs typeface="+mn-cs"/>
            </a:rPr>
            <a:t>開基記念としての事業を実施するため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latin typeface="+mn-lt"/>
              <a:ea typeface="+mn-ea"/>
              <a:cs typeface="+mn-cs"/>
            </a:rPr>
            <a:t>　</a:t>
          </a:r>
          <a:r>
            <a:rPr kumimoji="1" lang="ja-JP" altLang="ja-JP" sz="1400">
              <a:solidFill>
                <a:schemeClr val="dk1"/>
              </a:solidFill>
              <a:latin typeface="ＭＳ Ｐゴシック" pitchFamily="50" charset="-128"/>
              <a:ea typeface="ＭＳ Ｐゴシック" pitchFamily="50" charset="-128"/>
              <a:cs typeface="+mn-cs"/>
            </a:rPr>
            <a:t>その他特定目的基金では、平成</a:t>
          </a:r>
          <a:r>
            <a:rPr kumimoji="1" lang="en-US" altLang="ja-JP" sz="1400">
              <a:solidFill>
                <a:schemeClr val="dk1"/>
              </a:solidFill>
              <a:latin typeface="ＭＳ Ｐゴシック" pitchFamily="50" charset="-128"/>
              <a:ea typeface="ＭＳ Ｐゴシック" pitchFamily="50" charset="-128"/>
              <a:cs typeface="+mn-cs"/>
            </a:rPr>
            <a:t>29</a:t>
          </a:r>
          <a:r>
            <a:rPr kumimoji="1" lang="ja-JP" altLang="ja-JP" sz="1400">
              <a:solidFill>
                <a:schemeClr val="dk1"/>
              </a:solidFill>
              <a:latin typeface="ＭＳ Ｐゴシック" pitchFamily="50" charset="-128"/>
              <a:ea typeface="ＭＳ Ｐゴシック" pitchFamily="50" charset="-128"/>
              <a:cs typeface="+mn-cs"/>
            </a:rPr>
            <a:t>年度と比較して</a:t>
          </a:r>
          <a:r>
            <a:rPr kumimoji="1" lang="en-US" altLang="ja-JP" sz="1400">
              <a:solidFill>
                <a:schemeClr val="dk1"/>
              </a:solidFill>
              <a:latin typeface="ＭＳ Ｐゴシック" pitchFamily="50" charset="-128"/>
              <a:ea typeface="ＭＳ Ｐゴシック" pitchFamily="50" charset="-128"/>
              <a:cs typeface="+mn-cs"/>
            </a:rPr>
            <a:t>62</a:t>
          </a:r>
          <a:r>
            <a:rPr kumimoji="1" lang="ja-JP" altLang="ja-JP" sz="1400">
              <a:solidFill>
                <a:schemeClr val="dk1"/>
              </a:solidFill>
              <a:latin typeface="ＭＳ Ｐゴシック" pitchFamily="50" charset="-128"/>
              <a:ea typeface="ＭＳ Ｐゴシック" pitchFamily="50" charset="-128"/>
              <a:cs typeface="+mn-cs"/>
            </a:rPr>
            <a:t>百万円（</a:t>
          </a:r>
          <a:r>
            <a:rPr kumimoji="1" lang="en-US" altLang="ja-JP" sz="1400">
              <a:solidFill>
                <a:schemeClr val="dk1"/>
              </a:solidFill>
              <a:latin typeface="ＭＳ Ｐゴシック" pitchFamily="50" charset="-128"/>
              <a:ea typeface="ＭＳ Ｐゴシック" pitchFamily="50" charset="-128"/>
              <a:cs typeface="+mn-cs"/>
            </a:rPr>
            <a:t>25.7</a:t>
          </a:r>
          <a:r>
            <a:rPr kumimoji="1" lang="ja-JP" altLang="ja-JP" sz="1400">
              <a:solidFill>
                <a:schemeClr val="dk1"/>
              </a:solidFill>
              <a:latin typeface="ＭＳ Ｐゴシック" pitchFamily="50" charset="-128"/>
              <a:ea typeface="ＭＳ Ｐゴシック" pitchFamily="50" charset="-128"/>
              <a:cs typeface="+mn-cs"/>
            </a:rPr>
            <a:t>％）の増となった。増額の主な要因は、ふるさと応援基金</a:t>
          </a:r>
          <a:r>
            <a:rPr kumimoji="1" lang="ja-JP" altLang="en-US" sz="1400">
              <a:solidFill>
                <a:schemeClr val="dk1"/>
              </a:solidFill>
              <a:latin typeface="ＭＳ Ｐゴシック" pitchFamily="50" charset="-128"/>
              <a:ea typeface="ＭＳ Ｐゴシック" pitchFamily="50" charset="-128"/>
              <a:cs typeface="+mn-cs"/>
            </a:rPr>
            <a:t>へ</a:t>
          </a:r>
          <a:r>
            <a:rPr kumimoji="1" lang="ja-JP" altLang="ja-JP" sz="1400">
              <a:solidFill>
                <a:schemeClr val="dk1"/>
              </a:solidFill>
              <a:latin typeface="ＭＳ Ｐゴシック" pitchFamily="50" charset="-128"/>
              <a:ea typeface="ＭＳ Ｐゴシック" pitchFamily="50" charset="-128"/>
              <a:cs typeface="+mn-cs"/>
            </a:rPr>
            <a:t>の積立</a:t>
          </a:r>
          <a:r>
            <a:rPr kumimoji="1" lang="en-US" altLang="ja-JP" sz="1400">
              <a:solidFill>
                <a:schemeClr val="dk1"/>
              </a:solidFill>
              <a:latin typeface="ＭＳ Ｐゴシック" pitchFamily="50" charset="-128"/>
              <a:ea typeface="ＭＳ Ｐゴシック" pitchFamily="50" charset="-128"/>
              <a:cs typeface="+mn-cs"/>
            </a:rPr>
            <a:t>76</a:t>
          </a:r>
          <a:r>
            <a:rPr kumimoji="1" lang="ja-JP" altLang="ja-JP" sz="1400">
              <a:solidFill>
                <a:schemeClr val="dk1"/>
              </a:solidFill>
              <a:latin typeface="ＭＳ Ｐゴシック" pitchFamily="50" charset="-128"/>
              <a:ea typeface="ＭＳ Ｐゴシック" pitchFamily="50" charset="-128"/>
              <a:cs typeface="+mn-cs"/>
            </a:rPr>
            <a:t>百万円のほか、</a:t>
          </a:r>
          <a:r>
            <a:rPr kumimoji="1" lang="ja-JP" altLang="en-US" sz="1400">
              <a:solidFill>
                <a:schemeClr val="dk1"/>
              </a:solidFill>
              <a:latin typeface="ＭＳ Ｐゴシック" pitchFamily="50" charset="-128"/>
              <a:ea typeface="ＭＳ Ｐゴシック" pitchFamily="50" charset="-128"/>
              <a:cs typeface="+mn-cs"/>
            </a:rPr>
            <a:t>振興基金への積立</a:t>
          </a:r>
          <a:r>
            <a:rPr kumimoji="1" lang="en-US" altLang="ja-JP" sz="1400">
              <a:solidFill>
                <a:schemeClr val="dk1"/>
              </a:solidFill>
              <a:latin typeface="ＭＳ Ｐゴシック" pitchFamily="50" charset="-128"/>
              <a:ea typeface="ＭＳ Ｐゴシック" pitchFamily="50" charset="-128"/>
              <a:cs typeface="+mn-cs"/>
            </a:rPr>
            <a:t>10</a:t>
          </a:r>
          <a:r>
            <a:rPr kumimoji="1" lang="ja-JP" altLang="en-US" sz="1400">
              <a:solidFill>
                <a:schemeClr val="dk1"/>
              </a:solidFill>
              <a:latin typeface="ＭＳ Ｐゴシック" pitchFamily="50" charset="-128"/>
              <a:ea typeface="ＭＳ Ｐゴシック" pitchFamily="50" charset="-128"/>
              <a:cs typeface="+mn-cs"/>
            </a:rPr>
            <a:t>百万円、令和元</a:t>
          </a:r>
          <a:r>
            <a:rPr kumimoji="1" lang="ja-JP" altLang="ja-JP" sz="1400">
              <a:solidFill>
                <a:schemeClr val="dk1"/>
              </a:solidFill>
              <a:latin typeface="ＭＳ Ｐゴシック" pitchFamily="50" charset="-128"/>
              <a:ea typeface="ＭＳ Ｐゴシック" pitchFamily="50" charset="-128"/>
              <a:cs typeface="+mn-cs"/>
            </a:rPr>
            <a:t>年度に開基</a:t>
          </a:r>
          <a:r>
            <a:rPr kumimoji="1" lang="en-US" altLang="ja-JP" sz="1400">
              <a:solidFill>
                <a:schemeClr val="dk1"/>
              </a:solidFill>
              <a:latin typeface="ＭＳ Ｐゴシック" pitchFamily="50" charset="-128"/>
              <a:ea typeface="ＭＳ Ｐゴシック" pitchFamily="50" charset="-128"/>
              <a:cs typeface="+mn-cs"/>
            </a:rPr>
            <a:t>120</a:t>
          </a:r>
          <a:r>
            <a:rPr kumimoji="1" lang="ja-JP" altLang="ja-JP" sz="1400">
              <a:solidFill>
                <a:schemeClr val="dk1"/>
              </a:solidFill>
              <a:latin typeface="ＭＳ Ｐゴシック" pitchFamily="50" charset="-128"/>
              <a:ea typeface="ＭＳ Ｐゴシック" pitchFamily="50" charset="-128"/>
              <a:cs typeface="+mn-cs"/>
            </a:rPr>
            <a:t>周年を迎えることに伴う各種記念事業に向けた基金積立</a:t>
          </a:r>
          <a:r>
            <a:rPr kumimoji="1" lang="en-US" altLang="ja-JP" sz="1400">
              <a:solidFill>
                <a:schemeClr val="dk1"/>
              </a:solidFill>
              <a:latin typeface="ＭＳ Ｐゴシック" pitchFamily="50" charset="-128"/>
              <a:ea typeface="ＭＳ Ｐゴシック" pitchFamily="50" charset="-128"/>
              <a:cs typeface="+mn-cs"/>
            </a:rPr>
            <a:t>10</a:t>
          </a:r>
          <a:r>
            <a:rPr kumimoji="1" lang="ja-JP" altLang="ja-JP" sz="1400">
              <a:solidFill>
                <a:schemeClr val="dk1"/>
              </a:solidFill>
              <a:latin typeface="ＭＳ Ｐゴシック" pitchFamily="50" charset="-128"/>
              <a:ea typeface="ＭＳ Ｐゴシック" pitchFamily="50" charset="-128"/>
              <a:cs typeface="+mn-cs"/>
            </a:rPr>
            <a:t>百万円によるものである。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ＭＳ Ｐゴシック" pitchFamily="50" charset="-128"/>
              <a:ea typeface="ＭＳ Ｐゴシック" pitchFamily="50" charset="-128"/>
              <a:cs typeface="+mn-cs"/>
            </a:rPr>
            <a:t>　今後も、</a:t>
          </a:r>
          <a:r>
            <a:rPr kumimoji="1" lang="ja-JP" altLang="en-US" sz="1400">
              <a:solidFill>
                <a:schemeClr val="dk1"/>
              </a:solidFill>
              <a:latin typeface="ＭＳ Ｐゴシック" pitchFamily="50" charset="-128"/>
              <a:ea typeface="ＭＳ Ｐゴシック" pitchFamily="50" charset="-128"/>
              <a:cs typeface="+mn-cs"/>
            </a:rPr>
            <a:t>厳しい財政運営の中で限られた財源とともに、</a:t>
          </a:r>
          <a:r>
            <a:rPr kumimoji="1" lang="ja-JP" altLang="ja-JP" sz="1400">
              <a:solidFill>
                <a:schemeClr val="dk1"/>
              </a:solidFill>
              <a:latin typeface="ＭＳ Ｐゴシック" pitchFamily="50" charset="-128"/>
              <a:ea typeface="ＭＳ Ｐゴシック" pitchFamily="50" charset="-128"/>
              <a:cs typeface="+mn-cs"/>
            </a:rPr>
            <a:t>基金の使途に沿った事業を効率的に実施していくため、現状の事業の見直しや</a:t>
          </a:r>
          <a:r>
            <a:rPr kumimoji="1" lang="ja-JP" altLang="en-US" sz="1400">
              <a:solidFill>
                <a:schemeClr val="dk1"/>
              </a:solidFill>
              <a:latin typeface="ＭＳ Ｐゴシック" pitchFamily="50" charset="-128"/>
              <a:ea typeface="ＭＳ Ｐゴシック" pitchFamily="50" charset="-128"/>
              <a:cs typeface="+mn-cs"/>
            </a:rPr>
            <a:t>、公共施設総合管理計画に基づき保有する</a:t>
          </a:r>
          <a:r>
            <a:rPr kumimoji="1" lang="ja-JP" altLang="ja-JP" sz="1400">
              <a:solidFill>
                <a:schemeClr val="dk1"/>
              </a:solidFill>
              <a:latin typeface="ＭＳ Ｐゴシック" pitchFamily="50" charset="-128"/>
              <a:ea typeface="ＭＳ Ｐゴシック" pitchFamily="50" charset="-128"/>
              <a:cs typeface="+mn-cs"/>
            </a:rPr>
            <a:t>施設</a:t>
          </a:r>
          <a:r>
            <a:rPr kumimoji="1" lang="ja-JP" altLang="en-US" sz="1400">
              <a:solidFill>
                <a:schemeClr val="dk1"/>
              </a:solidFill>
              <a:latin typeface="ＭＳ Ｐゴシック" pitchFamily="50" charset="-128"/>
              <a:ea typeface="ＭＳ Ｐゴシック" pitchFamily="50" charset="-128"/>
              <a:cs typeface="+mn-cs"/>
            </a:rPr>
            <a:t>の維持</a:t>
          </a:r>
          <a:r>
            <a:rPr kumimoji="1" lang="ja-JP" altLang="ja-JP" sz="1400">
              <a:solidFill>
                <a:schemeClr val="dk1"/>
              </a:solidFill>
              <a:latin typeface="ＭＳ Ｐゴシック" pitchFamily="50" charset="-128"/>
              <a:ea typeface="ＭＳ Ｐゴシック" pitchFamily="50" charset="-128"/>
              <a:cs typeface="+mn-cs"/>
            </a:rPr>
            <a:t>管理の適正化に努め、一層の経費削減に取り組み、ふるさと応援基金を軸に将来の事業実施に向けて計画的に基金積立を実施する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ＭＳ Ｐゴシック" pitchFamily="50" charset="-128"/>
              <a:ea typeface="ＭＳ Ｐゴシック" pitchFamily="50" charset="-128"/>
              <a:cs typeface="+mn-cs"/>
            </a:rPr>
            <a:t>　平成</a:t>
          </a:r>
          <a:r>
            <a:rPr kumimoji="1" lang="en-US" altLang="ja-JP" sz="1400">
              <a:solidFill>
                <a:schemeClr val="dk1"/>
              </a:solidFill>
              <a:latin typeface="ＭＳ Ｐゴシック" pitchFamily="50" charset="-128"/>
              <a:ea typeface="ＭＳ Ｐゴシック" pitchFamily="50" charset="-128"/>
              <a:cs typeface="+mn-cs"/>
            </a:rPr>
            <a:t>30</a:t>
          </a:r>
          <a:r>
            <a:rPr kumimoji="1" lang="ja-JP" altLang="ja-JP" sz="1400">
              <a:solidFill>
                <a:schemeClr val="dk1"/>
              </a:solidFill>
              <a:latin typeface="ＭＳ Ｐゴシック" pitchFamily="50" charset="-128"/>
              <a:ea typeface="ＭＳ Ｐゴシック" pitchFamily="50" charset="-128"/>
              <a:cs typeface="+mn-cs"/>
            </a:rPr>
            <a:t>年度は、特別会計への繰出金及び一部事務組合への負担金が</a:t>
          </a:r>
          <a:r>
            <a:rPr kumimoji="1" lang="ja-JP" altLang="en-US" sz="1400">
              <a:solidFill>
                <a:schemeClr val="dk1"/>
              </a:solidFill>
              <a:latin typeface="ＭＳ Ｐゴシック" pitchFamily="50" charset="-128"/>
              <a:ea typeface="ＭＳ Ｐゴシック" pitchFamily="50" charset="-128"/>
              <a:cs typeface="+mn-cs"/>
            </a:rPr>
            <a:t>前年度と比較して</a:t>
          </a:r>
          <a:r>
            <a:rPr kumimoji="1" lang="en-US" altLang="ja-JP" sz="1400">
              <a:solidFill>
                <a:schemeClr val="dk1"/>
              </a:solidFill>
              <a:latin typeface="ＭＳ Ｐゴシック" pitchFamily="50" charset="-128"/>
              <a:ea typeface="ＭＳ Ｐゴシック" pitchFamily="50" charset="-128"/>
              <a:cs typeface="+mn-cs"/>
            </a:rPr>
            <a:t>10</a:t>
          </a:r>
          <a:r>
            <a:rPr kumimoji="1" lang="ja-JP" altLang="en-US" sz="1400">
              <a:solidFill>
                <a:schemeClr val="dk1"/>
              </a:solidFill>
              <a:latin typeface="ＭＳ Ｐゴシック" pitchFamily="50" charset="-128"/>
              <a:ea typeface="ＭＳ Ｐゴシック" pitchFamily="50" charset="-128"/>
              <a:cs typeface="+mn-cs"/>
            </a:rPr>
            <a:t>百万</a:t>
          </a:r>
          <a:r>
            <a:rPr kumimoji="1" lang="ja-JP" altLang="ja-JP" sz="1400">
              <a:solidFill>
                <a:schemeClr val="dk1"/>
              </a:solidFill>
              <a:latin typeface="ＭＳ Ｐゴシック" pitchFamily="50" charset="-128"/>
              <a:ea typeface="ＭＳ Ｐゴシック" pitchFamily="50" charset="-128"/>
              <a:cs typeface="+mn-cs"/>
            </a:rPr>
            <a:t>増額となったことに</a:t>
          </a:r>
          <a:r>
            <a:rPr kumimoji="1" lang="ja-JP" altLang="en-US" sz="1400">
              <a:solidFill>
                <a:schemeClr val="dk1"/>
              </a:solidFill>
              <a:latin typeface="ＭＳ Ｐゴシック" pitchFamily="50" charset="-128"/>
              <a:ea typeface="ＭＳ Ｐゴシック" pitchFamily="50" charset="-128"/>
              <a:cs typeface="+mn-cs"/>
            </a:rPr>
            <a:t>くわえ、公共施設の維持改修経費が想定よりもかさんだことに</a:t>
          </a:r>
          <a:r>
            <a:rPr kumimoji="1" lang="ja-JP" altLang="ja-JP" sz="1400">
              <a:solidFill>
                <a:schemeClr val="dk1"/>
              </a:solidFill>
              <a:latin typeface="ＭＳ Ｐゴシック" pitchFamily="50" charset="-128"/>
              <a:ea typeface="ＭＳ Ｐゴシック" pitchFamily="50" charset="-128"/>
              <a:cs typeface="+mn-cs"/>
            </a:rPr>
            <a:t>より、</a:t>
          </a:r>
          <a:r>
            <a:rPr kumimoji="1" lang="en-US" altLang="ja-JP" sz="1400">
              <a:solidFill>
                <a:schemeClr val="dk1"/>
              </a:solidFill>
              <a:latin typeface="ＭＳ Ｐゴシック" pitchFamily="50" charset="-128"/>
              <a:ea typeface="ＭＳ Ｐゴシック" pitchFamily="50" charset="-128"/>
              <a:cs typeface="+mn-cs"/>
            </a:rPr>
            <a:t>45</a:t>
          </a:r>
          <a:r>
            <a:rPr kumimoji="1" lang="ja-JP" altLang="ja-JP" sz="1400">
              <a:solidFill>
                <a:schemeClr val="dk1"/>
              </a:solidFill>
              <a:latin typeface="ＭＳ Ｐゴシック" pitchFamily="50" charset="-128"/>
              <a:ea typeface="ＭＳ Ｐゴシック" pitchFamily="50" charset="-128"/>
              <a:cs typeface="+mn-cs"/>
            </a:rPr>
            <a:t>百万円を取り崩し、前年度と比較して</a:t>
          </a:r>
          <a:r>
            <a:rPr kumimoji="1" lang="en-US" altLang="ja-JP" sz="1400">
              <a:solidFill>
                <a:schemeClr val="dk1"/>
              </a:solidFill>
              <a:latin typeface="ＭＳ Ｐゴシック" pitchFamily="50" charset="-128"/>
              <a:ea typeface="ＭＳ Ｐゴシック" pitchFamily="50" charset="-128"/>
              <a:cs typeface="+mn-cs"/>
            </a:rPr>
            <a:t>34.4</a:t>
          </a:r>
          <a:r>
            <a:rPr kumimoji="1" lang="ja-JP" altLang="ja-JP" sz="1400">
              <a:solidFill>
                <a:schemeClr val="dk1"/>
              </a:solidFill>
              <a:latin typeface="ＭＳ Ｐゴシック" pitchFamily="50" charset="-128"/>
              <a:ea typeface="ＭＳ Ｐゴシック" pitchFamily="50" charset="-128"/>
              <a:cs typeface="+mn-cs"/>
            </a:rPr>
            <a:t>％の減となった。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貴重な充当可能基金である財政調整基金が、依然として</a:t>
          </a:r>
          <a:r>
            <a:rPr kumimoji="1" lang="ja-JP" altLang="en-US" sz="1400">
              <a:solidFill>
                <a:schemeClr val="dk1"/>
              </a:solidFill>
              <a:latin typeface="ＭＳ Ｐゴシック" pitchFamily="50" charset="-128"/>
              <a:ea typeface="ＭＳ Ｐゴシック" pitchFamily="50" charset="-128"/>
              <a:cs typeface="+mn-cs"/>
            </a:rPr>
            <a:t>類似</a:t>
          </a:r>
          <a:r>
            <a:rPr kumimoji="1" lang="ja-JP" altLang="ja-JP" sz="1400">
              <a:solidFill>
                <a:schemeClr val="dk1"/>
              </a:solidFill>
              <a:latin typeface="ＭＳ Ｐゴシック" pitchFamily="50" charset="-128"/>
              <a:ea typeface="ＭＳ Ｐゴシック" pitchFamily="50" charset="-128"/>
              <a:cs typeface="+mn-cs"/>
            </a:rPr>
            <a:t>団体と比較して非常に少額であり、将来負担に大きく影響を及ぼすものであることから、基金全体と同様に、事務事業の見直しや公共施設の適正管理に努め、一層の経費削減に取り組むとともに、自主財源の確保にも積極的に取り組み、計画的に基金積立を実施する。</a:t>
          </a:r>
          <a:endParaRPr kumimoji="1" lang="en-US" altLang="ja-JP" sz="14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latin typeface="ＭＳ Ｐゴシック" pitchFamily="50" charset="-128"/>
              <a:ea typeface="ＭＳ Ｐゴシック" pitchFamily="50" charset="-128"/>
              <a:cs typeface="+mn-cs"/>
            </a:rPr>
            <a:t>　平成</a:t>
          </a:r>
          <a:r>
            <a:rPr kumimoji="1" lang="en-US" altLang="ja-JP" sz="1400">
              <a:solidFill>
                <a:schemeClr val="dk1"/>
              </a:solidFill>
              <a:latin typeface="ＭＳ Ｐゴシック" pitchFamily="50" charset="-128"/>
              <a:ea typeface="ＭＳ Ｐゴシック" pitchFamily="50" charset="-128"/>
              <a:cs typeface="+mn-cs"/>
            </a:rPr>
            <a:t>30</a:t>
          </a:r>
          <a:r>
            <a:rPr kumimoji="1" lang="ja-JP" altLang="ja-JP" sz="1400">
              <a:solidFill>
                <a:schemeClr val="dk1"/>
              </a:solidFill>
              <a:latin typeface="ＭＳ Ｐゴシック" pitchFamily="50" charset="-128"/>
              <a:ea typeface="ＭＳ Ｐゴシック" pitchFamily="50" charset="-128"/>
              <a:cs typeface="+mn-cs"/>
            </a:rPr>
            <a:t>年度は、</a:t>
          </a:r>
          <a:r>
            <a:rPr kumimoji="1" lang="ja-JP" altLang="en-US" sz="1400">
              <a:solidFill>
                <a:schemeClr val="dk1"/>
              </a:solidFill>
              <a:latin typeface="ＭＳ Ｐゴシック" pitchFamily="50" charset="-128"/>
              <a:ea typeface="ＭＳ Ｐゴシック" pitchFamily="50" charset="-128"/>
              <a:cs typeface="+mn-cs"/>
            </a:rPr>
            <a:t>平成</a:t>
          </a:r>
          <a:r>
            <a:rPr kumimoji="1" lang="en-US" altLang="ja-JP" sz="1400">
              <a:solidFill>
                <a:schemeClr val="dk1"/>
              </a:solidFill>
              <a:latin typeface="ＭＳ Ｐゴシック" pitchFamily="50" charset="-128"/>
              <a:ea typeface="ＭＳ Ｐゴシック" pitchFamily="50" charset="-128"/>
              <a:cs typeface="+mn-cs"/>
            </a:rPr>
            <a:t>27</a:t>
          </a:r>
          <a:r>
            <a:rPr kumimoji="1" lang="ja-JP" altLang="en-US" sz="1400">
              <a:solidFill>
                <a:schemeClr val="dk1"/>
              </a:solidFill>
              <a:latin typeface="ＭＳ Ｐゴシック" pitchFamily="50" charset="-128"/>
              <a:ea typeface="ＭＳ Ｐゴシック" pitchFamily="50" charset="-128"/>
              <a:cs typeface="+mn-cs"/>
            </a:rPr>
            <a:t>年度に実施した沓形港整備事業に伴い発行した地方債の</a:t>
          </a:r>
          <a:r>
            <a:rPr kumimoji="1" lang="ja-JP" altLang="ja-JP" sz="1400">
              <a:solidFill>
                <a:schemeClr val="dk1"/>
              </a:solidFill>
              <a:latin typeface="ＭＳ Ｐゴシック" pitchFamily="50" charset="-128"/>
              <a:ea typeface="ＭＳ Ｐゴシック" pitchFamily="50" charset="-128"/>
              <a:cs typeface="+mn-cs"/>
            </a:rPr>
            <a:t>元利償還が</a:t>
          </a:r>
          <a:r>
            <a:rPr kumimoji="1" lang="ja-JP" altLang="en-US" sz="1400">
              <a:solidFill>
                <a:schemeClr val="dk1"/>
              </a:solidFill>
              <a:latin typeface="ＭＳ Ｐゴシック" pitchFamily="50" charset="-128"/>
              <a:ea typeface="ＭＳ Ｐゴシック" pitchFamily="50" charset="-128"/>
              <a:cs typeface="+mn-cs"/>
            </a:rPr>
            <a:t>開始したことで</a:t>
          </a:r>
          <a:r>
            <a:rPr kumimoji="1" lang="ja-JP" altLang="ja-JP" sz="1400">
              <a:solidFill>
                <a:schemeClr val="dk1"/>
              </a:solidFill>
              <a:latin typeface="ＭＳ Ｐゴシック" pitchFamily="50" charset="-128"/>
              <a:ea typeface="ＭＳ Ｐゴシック" pitchFamily="50" charset="-128"/>
              <a:cs typeface="+mn-cs"/>
            </a:rPr>
            <a:t>、</a:t>
          </a:r>
          <a:r>
            <a:rPr kumimoji="1" lang="en-US" altLang="ja-JP" sz="1400">
              <a:solidFill>
                <a:schemeClr val="dk1"/>
              </a:solidFill>
              <a:latin typeface="ＭＳ Ｐゴシック" pitchFamily="50" charset="-128"/>
              <a:ea typeface="ＭＳ Ｐゴシック" pitchFamily="50" charset="-128"/>
              <a:cs typeface="+mn-cs"/>
            </a:rPr>
            <a:t>12</a:t>
          </a:r>
          <a:r>
            <a:rPr kumimoji="1" lang="ja-JP" altLang="ja-JP" sz="1400">
              <a:solidFill>
                <a:schemeClr val="dk1"/>
              </a:solidFill>
              <a:latin typeface="ＭＳ Ｐゴシック" pitchFamily="50" charset="-128"/>
              <a:ea typeface="ＭＳ Ｐゴシック" pitchFamily="50" charset="-128"/>
              <a:cs typeface="+mn-cs"/>
            </a:rPr>
            <a:t>百万円を取り崩し、前年度と比較して</a:t>
          </a:r>
          <a:r>
            <a:rPr kumimoji="1" lang="en-US" altLang="ja-JP" sz="1400">
              <a:solidFill>
                <a:schemeClr val="dk1"/>
              </a:solidFill>
              <a:latin typeface="ＭＳ Ｐゴシック" pitchFamily="50" charset="-128"/>
              <a:ea typeface="ＭＳ Ｐゴシック" pitchFamily="50" charset="-128"/>
              <a:cs typeface="+mn-cs"/>
            </a:rPr>
            <a:t>23.1</a:t>
          </a:r>
          <a:r>
            <a:rPr kumimoji="1" lang="ja-JP" altLang="ja-JP" sz="1400">
              <a:solidFill>
                <a:schemeClr val="dk1"/>
              </a:solidFill>
              <a:latin typeface="ＭＳ Ｐゴシック" pitchFamily="50" charset="-128"/>
              <a:ea typeface="ＭＳ Ｐゴシック" pitchFamily="50" charset="-128"/>
              <a:cs typeface="+mn-cs"/>
            </a:rPr>
            <a:t>％の減となった。</a:t>
          </a:r>
          <a:endParaRPr kumimoji="1" lang="en-US" altLang="ja-JP" sz="14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過去に実施した大型事業の元利償還が終了したことで公債費については減少傾向にあるが、</a:t>
          </a:r>
          <a:r>
            <a:rPr kumimoji="1" lang="ja-JP" altLang="en-US" sz="1400">
              <a:solidFill>
                <a:schemeClr val="dk1"/>
              </a:solidFill>
              <a:latin typeface="ＭＳ Ｐゴシック" pitchFamily="50" charset="-128"/>
              <a:ea typeface="ＭＳ Ｐゴシック" pitchFamily="50" charset="-128"/>
              <a:cs typeface="+mn-cs"/>
            </a:rPr>
            <a:t>財政調整基金と同様、</a:t>
          </a:r>
          <a:r>
            <a:rPr kumimoji="1" lang="ja-JP" altLang="ja-JP" sz="1400">
              <a:solidFill>
                <a:schemeClr val="dk1"/>
              </a:solidFill>
              <a:latin typeface="ＭＳ Ｐゴシック" pitchFamily="50" charset="-128"/>
              <a:ea typeface="ＭＳ Ｐゴシック" pitchFamily="50" charset="-128"/>
              <a:cs typeface="+mn-cs"/>
            </a:rPr>
            <a:t>依然として類似団体と比較して非常に少額であり</a:t>
          </a:r>
          <a:r>
            <a:rPr kumimoji="1" lang="ja-JP" altLang="en-US" sz="1400">
              <a:solidFill>
                <a:schemeClr val="dk1"/>
              </a:solidFill>
              <a:latin typeface="ＭＳ Ｐゴシック" pitchFamily="50" charset="-128"/>
              <a:ea typeface="ＭＳ Ｐゴシック" pitchFamily="50" charset="-128"/>
              <a:cs typeface="+mn-cs"/>
            </a:rPr>
            <a:t>、更には</a:t>
          </a:r>
          <a:r>
            <a:rPr kumimoji="1" lang="ja-JP" altLang="ja-JP" sz="1400">
              <a:solidFill>
                <a:schemeClr val="dk1"/>
              </a:solidFill>
              <a:latin typeface="ＭＳ Ｐゴシック" pitchFamily="50" charset="-128"/>
              <a:ea typeface="ＭＳ Ｐゴシック" pitchFamily="50" charset="-128"/>
              <a:cs typeface="+mn-cs"/>
            </a:rPr>
            <a:t>平成</a:t>
          </a:r>
          <a:r>
            <a:rPr kumimoji="1" lang="en-US" altLang="ja-JP" sz="1400">
              <a:solidFill>
                <a:schemeClr val="dk1"/>
              </a:solidFill>
              <a:latin typeface="ＭＳ Ｐゴシック" pitchFamily="50" charset="-128"/>
              <a:ea typeface="ＭＳ Ｐゴシック" pitchFamily="50" charset="-128"/>
              <a:cs typeface="+mn-cs"/>
            </a:rPr>
            <a:t>27</a:t>
          </a:r>
          <a:r>
            <a:rPr kumimoji="1" lang="ja-JP" altLang="ja-JP" sz="1400">
              <a:solidFill>
                <a:schemeClr val="dk1"/>
              </a:solidFill>
              <a:latin typeface="ＭＳ Ｐゴシック" pitchFamily="50" charset="-128"/>
              <a:ea typeface="ＭＳ Ｐゴシック" pitchFamily="50" charset="-128"/>
              <a:cs typeface="+mn-cs"/>
            </a:rPr>
            <a:t>年度～</a:t>
          </a:r>
          <a:r>
            <a:rPr kumimoji="1" lang="en-US" altLang="ja-JP" sz="1400">
              <a:solidFill>
                <a:schemeClr val="dk1"/>
              </a:solidFill>
              <a:latin typeface="ＭＳ Ｐゴシック" pitchFamily="50" charset="-128"/>
              <a:ea typeface="ＭＳ Ｐゴシック" pitchFamily="50" charset="-128"/>
              <a:cs typeface="+mn-cs"/>
            </a:rPr>
            <a:t>28</a:t>
          </a:r>
          <a:r>
            <a:rPr kumimoji="1" lang="ja-JP" altLang="ja-JP" sz="1400">
              <a:solidFill>
                <a:schemeClr val="dk1"/>
              </a:solidFill>
              <a:latin typeface="ＭＳ Ｐゴシック" pitchFamily="50" charset="-128"/>
              <a:ea typeface="ＭＳ Ｐゴシック" pitchFamily="50" charset="-128"/>
              <a:cs typeface="+mn-cs"/>
            </a:rPr>
            <a:t>年度に実施した町立中学校建設事業に係る地方債の償還が</a:t>
          </a:r>
          <a:r>
            <a:rPr kumimoji="1" lang="ja-JP" altLang="en-US" sz="1400">
              <a:solidFill>
                <a:schemeClr val="dk1"/>
              </a:solidFill>
              <a:latin typeface="ＭＳ Ｐゴシック" pitchFamily="50" charset="-128"/>
              <a:ea typeface="ＭＳ Ｐゴシック" pitchFamily="50" charset="-128"/>
              <a:cs typeface="+mn-cs"/>
            </a:rPr>
            <a:t>令和２</a:t>
          </a:r>
          <a:r>
            <a:rPr kumimoji="1" lang="ja-JP" altLang="ja-JP" sz="1400">
              <a:solidFill>
                <a:schemeClr val="dk1"/>
              </a:solidFill>
              <a:latin typeface="ＭＳ Ｐゴシック" pitchFamily="50" charset="-128"/>
              <a:ea typeface="ＭＳ Ｐゴシック" pitchFamily="50" charset="-128"/>
              <a:cs typeface="+mn-cs"/>
            </a:rPr>
            <a:t>年度から始まるため、それに向けて計画的に基金積立を実施する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092B6E5-0452-45C3-990D-7C88391A3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9CAF503-0F1B-4278-B71D-F953256A1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348B5D3-8898-4CB8-AAEF-6B3E30F7934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5C9738A-F8D9-42B3-BD60-DD18903EDB7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C1D53E6-BBEB-496F-9E72-F58B40640D3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FB428EE-A63B-4816-90AE-06A441B0D01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772C94C-6B15-41FC-9921-009AF10BF1D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D262B56-CAA5-446A-B830-D083260FD611}"/>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4483109-0DA5-4E5C-B390-106CAEE745F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128BF1D-F123-452F-A29E-80A12B85081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5642A8B-A05C-43E8-9F30-2A04F1B02CE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B0D3898-9704-4F96-B08E-EA1D31D3DF63}"/>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
2,036
76.51
3,851,774
3,768,651
83,123
2,093,837
4,945,877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BA0300-2866-48D0-863F-BDAEC54BEDD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E919F3F-91EC-4D9B-959C-35826353B10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24CE84C-35BA-4283-BED4-24C647168C8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8C771EB-380F-47E4-9452-4F52D38B2E94}"/>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C86A0F4-AAD6-4268-96F3-361022A0ADC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0EC2398-959D-41A6-B0CF-B85F6F72DB3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ECEF42D-9E70-4C8E-9576-1F49FB8E7D5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B03094F-4EBC-487C-A37A-896E4CB4EF3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269AFC1-BE7B-46DA-BDEF-96A84337586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02AC7EA-FB23-46F8-BC6E-66BA5923177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2A14DD1-FA64-49B4-861E-2022F3BADE7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0970B09-A716-409E-A2AF-DB5754A410F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AA69454-B2FC-4409-854E-FDB733F1A35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BB9598D-9EC9-456C-8ED9-A09BF153C31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4570A29-2125-43AB-9777-5927012150E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49EFC4A-7AB1-41E5-BFF5-CC2EF4E7EEB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1D24DE2-9C31-4D6A-8BFE-A78106216EDD}"/>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AE999C8D-CA74-4D65-99C7-F3E3F6538BC7}"/>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3514771-7328-4A83-8C37-2B7DAB50CDCA}"/>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3883571D-0EFC-427A-8CCF-6C29B44154E1}"/>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A8BD79E8-502D-4895-82E2-A0AFFD13ADEE}"/>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2B44074-B5D3-471B-B9D5-78E859C3062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F8D6D0E-03C2-40A9-898D-0EBA1645925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ABF5EC0-F75A-4152-AA34-3E6CAF3A08B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9277A30-72B2-41FD-A800-22E85788CA2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23868BB-FBEE-46B9-9E2B-5EB23E64326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8DCDBA50-6C51-430C-B7E7-2AA8A65085C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91DA994-2139-448C-AFD6-A388C5F8265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E97CE189-B060-4632-AF91-C76A0FCDB6F8}"/>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F56FDF0-1B9D-4D7E-9772-C9C1A54D77B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3D1FF0C-2FF2-4AF7-837E-E7B607E31BC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8BB182F-13A9-44C1-B1F7-A1E7F023C7A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E242226-D828-4F12-8E1A-96A367C0FEB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9F51AAD-170A-46FE-AD39-E8A5094019D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平成２８年度に策定した利尻町公共施設等総合管理計画において、公共施設等の延べ床面積を２５％削減する目標を掲げ、集約化・除却について取り組みを進めている。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なお、個別施設計画については一部未策定</a:t>
          </a:r>
          <a:r>
            <a:rPr kumimoji="1" lang="ja-JP" altLang="en-US" sz="1100">
              <a:solidFill>
                <a:schemeClr val="dk1"/>
              </a:solidFill>
              <a:latin typeface="ＭＳ Ｐゴシック" pitchFamily="50" charset="-128"/>
              <a:ea typeface="ＭＳ Ｐゴシック" pitchFamily="50" charset="-128"/>
              <a:cs typeface="+mn-cs"/>
            </a:rPr>
            <a:t>であるが</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令和２年度まで</a:t>
          </a:r>
          <a:r>
            <a:rPr kumimoji="1" lang="ja-JP" altLang="ja-JP" sz="1100">
              <a:solidFill>
                <a:schemeClr val="dk1"/>
              </a:solidFill>
              <a:latin typeface="ＭＳ Ｐゴシック" pitchFamily="50" charset="-128"/>
              <a:ea typeface="ＭＳ Ｐゴシック" pitchFamily="50" charset="-128"/>
              <a:cs typeface="+mn-cs"/>
            </a:rPr>
            <a:t>に策定し適切な維持管理に努める。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9A57C95-B9F2-41A5-89E2-C2E87AF502D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5FA1053-F145-421F-B618-24D12594911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FD1CFD4-FD48-4820-B902-AB6FACD58B6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D8465953-549F-4078-92C2-39A2DFFA8011}"/>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50C5F646-0047-4C2B-92F8-9C6CDAF42D6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59E81806-2200-4696-8295-1C8B5521744E}"/>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1D7E8FC8-14B4-46B2-B615-8D889266BF9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2B72407A-7DC7-4BD2-9ED1-25D9B4C5C57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513F261F-0CBA-4072-937C-51A27A44F2CC}"/>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E4DBF7A6-397D-4F9E-8B8F-33741CDFC069}"/>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86784185-F117-456B-9E96-5F97C7517A5C}"/>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189F61DF-C514-4797-943A-42B5BAD5F14B}"/>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9C8CE349-E312-4F66-BE2F-ABE339EC6106}"/>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9E586AA8-838C-46E1-B7B5-3FA267FF34CF}"/>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ACD71CD7-7D62-495E-B1A1-98EDAC69F936}"/>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238FF43D-2DEA-4750-A715-6C4A76BAE92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815DE896-6643-4E48-9FFB-B0AAC69575AC}"/>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260D9DE-6124-4289-BC23-D3D5D6A65442}"/>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F01FACF9-25B0-416C-B4FD-EE6D16A9D6A4}"/>
            </a:ext>
          </a:extLst>
        </xdr:cNvPr>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D00123D6-B3C1-41D2-AAB8-159165EE9097}"/>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914CB2A5-CEC0-4763-B9FA-513123BE0167}"/>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a:extLst>
            <a:ext uri="{FF2B5EF4-FFF2-40B4-BE49-F238E27FC236}">
              <a16:creationId xmlns:a16="http://schemas.microsoft.com/office/drawing/2014/main" id="{096F7F9E-91E1-4CE6-972C-819FF1EA6C82}"/>
            </a:ext>
          </a:extLst>
        </xdr:cNvPr>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a:extLst>
            <a:ext uri="{FF2B5EF4-FFF2-40B4-BE49-F238E27FC236}">
              <a16:creationId xmlns:a16="http://schemas.microsoft.com/office/drawing/2014/main" id="{354ADB66-4F7D-4913-B5E5-C585EFC0CA33}"/>
            </a:ext>
          </a:extLst>
        </xdr:cNvPr>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1" name="有形固定資産減価償却率平均値テキスト">
          <a:extLst>
            <a:ext uri="{FF2B5EF4-FFF2-40B4-BE49-F238E27FC236}">
              <a16:creationId xmlns:a16="http://schemas.microsoft.com/office/drawing/2014/main" id="{045B0AB7-FBB4-4861-BE10-B096A095E6E5}"/>
            </a:ext>
          </a:extLst>
        </xdr:cNvPr>
        <xdr:cNvSpPr txBox="1"/>
      </xdr:nvSpPr>
      <xdr:spPr>
        <a:xfrm>
          <a:off x="4813300" y="494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a:extLst>
            <a:ext uri="{FF2B5EF4-FFF2-40B4-BE49-F238E27FC236}">
              <a16:creationId xmlns:a16="http://schemas.microsoft.com/office/drawing/2014/main" id="{4F399E14-3A3F-4E69-B278-AF36261428D4}"/>
            </a:ext>
          </a:extLst>
        </xdr:cNvPr>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a:extLst>
            <a:ext uri="{FF2B5EF4-FFF2-40B4-BE49-F238E27FC236}">
              <a16:creationId xmlns:a16="http://schemas.microsoft.com/office/drawing/2014/main" id="{33687844-3BD3-4AC6-A020-86B0132F6939}"/>
            </a:ext>
          </a:extLst>
        </xdr:cNvPr>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a:extLst>
            <a:ext uri="{FF2B5EF4-FFF2-40B4-BE49-F238E27FC236}">
              <a16:creationId xmlns:a16="http://schemas.microsoft.com/office/drawing/2014/main" id="{A07211DC-A02E-40B4-A6BD-33D31077F107}"/>
            </a:ext>
          </a:extLst>
        </xdr:cNvPr>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a:extLst>
            <a:ext uri="{FF2B5EF4-FFF2-40B4-BE49-F238E27FC236}">
              <a16:creationId xmlns:a16="http://schemas.microsoft.com/office/drawing/2014/main" id="{06197885-17D4-4AC8-A7CF-6E33ADB0C816}"/>
            </a:ext>
          </a:extLst>
        </xdr:cNvPr>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3C3437F-A0B8-47CE-9BFF-517BE7FFC04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5C1B05B-E764-4468-BB77-E07F69F128B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FE07CA0-3272-4DD9-B9B3-2B75A04FD43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FDFDA56-2B08-4F2D-9486-48F336CE1BF3}"/>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D565256-5F24-4802-9181-D04C9F12211E}"/>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157933</xdr:rowOff>
    </xdr:from>
    <xdr:to>
      <xdr:col>23</xdr:col>
      <xdr:colOff>136525</xdr:colOff>
      <xdr:row>30</xdr:row>
      <xdr:rowOff>88083</xdr:rowOff>
    </xdr:to>
    <xdr:sp macro="" textlink="">
      <xdr:nvSpPr>
        <xdr:cNvPr id="81" name="楕円 80">
          <a:extLst>
            <a:ext uri="{FF2B5EF4-FFF2-40B4-BE49-F238E27FC236}">
              <a16:creationId xmlns:a16="http://schemas.microsoft.com/office/drawing/2014/main" id="{715C2278-D766-47A2-B760-F74DE3A78C4C}"/>
            </a:ext>
          </a:extLst>
        </xdr:cNvPr>
        <xdr:cNvSpPr/>
      </xdr:nvSpPr>
      <xdr:spPr>
        <a:xfrm>
          <a:off x="4711700" y="51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136360</xdr:rowOff>
    </xdr:from>
    <xdr:ext cx="405111" cy="259045"/>
    <xdr:sp macro="" textlink="">
      <xdr:nvSpPr>
        <xdr:cNvPr id="82" name="有形固定資産減価償却率該当値テキスト">
          <a:extLst>
            <a:ext uri="{FF2B5EF4-FFF2-40B4-BE49-F238E27FC236}">
              <a16:creationId xmlns:a16="http://schemas.microsoft.com/office/drawing/2014/main" id="{E33B3220-6950-4080-828E-C36B2E712C80}"/>
            </a:ext>
          </a:extLst>
        </xdr:cNvPr>
        <xdr:cNvSpPr txBox="1"/>
      </xdr:nvSpPr>
      <xdr:spPr>
        <a:xfrm>
          <a:off x="4813300" y="510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a:extLst>
            <a:ext uri="{FF2B5EF4-FFF2-40B4-BE49-F238E27FC236}">
              <a16:creationId xmlns:a16="http://schemas.microsoft.com/office/drawing/2014/main" id="{EDCBAE53-DE1C-4841-A4A8-5D47D8F0849C}"/>
            </a:ext>
          </a:extLst>
        </xdr:cNvPr>
        <xdr:cNvSpPr/>
      </xdr:nvSpPr>
      <xdr:spPr>
        <a:xfrm>
          <a:off x="4000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37283</xdr:rowOff>
    </xdr:from>
    <xdr:to>
      <xdr:col>23</xdr:col>
      <xdr:colOff>85725</xdr:colOff>
      <xdr:row>30</xdr:row>
      <xdr:rowOff>117475</xdr:rowOff>
    </xdr:to>
    <xdr:cxnSp macro="">
      <xdr:nvCxnSpPr>
        <xdr:cNvPr id="84" name="直線コネクタ 83">
          <a:extLst>
            <a:ext uri="{FF2B5EF4-FFF2-40B4-BE49-F238E27FC236}">
              <a16:creationId xmlns:a16="http://schemas.microsoft.com/office/drawing/2014/main" id="{815C7885-DC82-4CE6-8705-D9B05490AFC2}"/>
            </a:ext>
          </a:extLst>
        </xdr:cNvPr>
        <xdr:cNvCxnSpPr/>
      </xdr:nvCxnSpPr>
      <xdr:spPr>
        <a:xfrm flipV="1">
          <a:off x="4051300" y="5180783"/>
          <a:ext cx="711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5" name="楕円 84">
          <a:extLst>
            <a:ext uri="{FF2B5EF4-FFF2-40B4-BE49-F238E27FC236}">
              <a16:creationId xmlns:a16="http://schemas.microsoft.com/office/drawing/2014/main" id="{D8097387-16D9-4FAC-B48C-49729DF143D5}"/>
            </a:ext>
          </a:extLst>
        </xdr:cNvPr>
        <xdr:cNvSpPr/>
      </xdr:nvSpPr>
      <xdr:spPr>
        <a:xfrm>
          <a:off x="3238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31</xdr:row>
      <xdr:rowOff>10795</xdr:rowOff>
    </xdr:to>
    <xdr:cxnSp macro="">
      <xdr:nvCxnSpPr>
        <xdr:cNvPr id="86" name="直線コネクタ 85">
          <a:extLst>
            <a:ext uri="{FF2B5EF4-FFF2-40B4-BE49-F238E27FC236}">
              <a16:creationId xmlns:a16="http://schemas.microsoft.com/office/drawing/2014/main" id="{41F3396C-44B7-4A4C-B0D9-A2EC3B1C27C9}"/>
            </a:ext>
          </a:extLst>
        </xdr:cNvPr>
        <xdr:cNvCxnSpPr/>
      </xdr:nvCxnSpPr>
      <xdr:spPr>
        <a:xfrm flipV="1">
          <a:off x="3289300" y="526097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7" name="楕円 86">
          <a:extLst>
            <a:ext uri="{FF2B5EF4-FFF2-40B4-BE49-F238E27FC236}">
              <a16:creationId xmlns:a16="http://schemas.microsoft.com/office/drawing/2014/main" id="{347716D6-1717-4441-9F27-B5DF67CA86F5}"/>
            </a:ext>
          </a:extLst>
        </xdr:cNvPr>
        <xdr:cNvSpPr/>
      </xdr:nvSpPr>
      <xdr:spPr>
        <a:xfrm>
          <a:off x="2476500" y="5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13879</xdr:rowOff>
    </xdr:to>
    <xdr:cxnSp macro="">
      <xdr:nvCxnSpPr>
        <xdr:cNvPr id="88" name="直線コネクタ 87">
          <a:extLst>
            <a:ext uri="{FF2B5EF4-FFF2-40B4-BE49-F238E27FC236}">
              <a16:creationId xmlns:a16="http://schemas.microsoft.com/office/drawing/2014/main" id="{46E7408C-E0A2-4A4E-B59E-3A399DE1E8A0}"/>
            </a:ext>
          </a:extLst>
        </xdr:cNvPr>
        <xdr:cNvCxnSpPr/>
      </xdr:nvCxnSpPr>
      <xdr:spPr>
        <a:xfrm flipV="1">
          <a:off x="2527300" y="5325745"/>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89" name="n_1aveValue有形固定資産減価償却率">
          <a:extLst>
            <a:ext uri="{FF2B5EF4-FFF2-40B4-BE49-F238E27FC236}">
              <a16:creationId xmlns:a16="http://schemas.microsoft.com/office/drawing/2014/main" id="{C9724267-BA96-46BC-9CE9-BB347830E296}"/>
            </a:ext>
          </a:extLst>
        </xdr:cNvPr>
        <xdr:cNvSpPr txBox="1"/>
      </xdr:nvSpPr>
      <xdr:spPr>
        <a:xfrm>
          <a:off x="38360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0" name="n_2aveValue有形固定資産減価償却率">
          <a:extLst>
            <a:ext uri="{FF2B5EF4-FFF2-40B4-BE49-F238E27FC236}">
              <a16:creationId xmlns:a16="http://schemas.microsoft.com/office/drawing/2014/main" id="{DDFC65B1-3085-4ED5-A3B5-0D6E523E02D7}"/>
            </a:ext>
          </a:extLst>
        </xdr:cNvPr>
        <xdr:cNvSpPr txBox="1"/>
      </xdr:nvSpPr>
      <xdr:spPr>
        <a:xfrm>
          <a:off x="30867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1" name="n_3aveValue有形固定資産減価償却率">
          <a:extLst>
            <a:ext uri="{FF2B5EF4-FFF2-40B4-BE49-F238E27FC236}">
              <a16:creationId xmlns:a16="http://schemas.microsoft.com/office/drawing/2014/main" id="{766AE464-4A95-4B80-8B8D-B37F95C9C1DB}"/>
            </a:ext>
          </a:extLst>
        </xdr:cNvPr>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92" name="n_1mainValue有形固定資産減価償却率">
          <a:extLst>
            <a:ext uri="{FF2B5EF4-FFF2-40B4-BE49-F238E27FC236}">
              <a16:creationId xmlns:a16="http://schemas.microsoft.com/office/drawing/2014/main" id="{8C085E65-94E3-4784-BA6B-5C34233EF9B9}"/>
            </a:ext>
          </a:extLst>
        </xdr:cNvPr>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3" name="n_2mainValue有形固定資産減価償却率">
          <a:extLst>
            <a:ext uri="{FF2B5EF4-FFF2-40B4-BE49-F238E27FC236}">
              <a16:creationId xmlns:a16="http://schemas.microsoft.com/office/drawing/2014/main" id="{1E7D944F-8AFD-4962-9729-6C7075D5F987}"/>
            </a:ext>
          </a:extLst>
        </xdr:cNvPr>
        <xdr:cNvSpPr txBox="1"/>
      </xdr:nvSpPr>
      <xdr:spPr>
        <a:xfrm>
          <a:off x="3086744" y="5367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4" name="n_3mainValue有形固定資産減価償却率">
          <a:extLst>
            <a:ext uri="{FF2B5EF4-FFF2-40B4-BE49-F238E27FC236}">
              <a16:creationId xmlns:a16="http://schemas.microsoft.com/office/drawing/2014/main" id="{8C2BBB38-DDC9-4EDA-B109-A90A76659E36}"/>
            </a:ext>
          </a:extLst>
        </xdr:cNvPr>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EF08BDC3-5A89-42A3-8292-C52DD75B3B7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D4BC973B-B6F5-4AB9-8F98-7CFCE9BEC7D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E3159314-2FA3-4A4C-9087-8519A9FF38DA}"/>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B3B1D8D7-2878-4F25-B502-C3D0F16A339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24D68781-E92B-47DF-8AD7-9A9D97CF392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9B29B6D5-22E6-4E0F-86B7-2BE66100E554}"/>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842FDC1B-F811-40B4-AD98-FA2A237C8CC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2ACB6F7D-9417-471E-AA53-CD3D812C3A3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8A723235-ACD6-4677-A94A-A638BA94054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9FFDFA81-EDB2-40E4-86A3-AF7FB76BFEB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8086D7DB-3503-4588-AF31-A73D6C68BB1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A53C6D7C-91F8-485A-BA3C-FA753486760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B7D09D06-5026-4C10-9DD8-552C349A3542}"/>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債務償還</a:t>
          </a:r>
          <a:r>
            <a:rPr kumimoji="1" lang="ja-JP" altLang="en-US" sz="1100">
              <a:solidFill>
                <a:schemeClr val="dk1"/>
              </a:solidFill>
              <a:latin typeface="ＭＳ Ｐゴシック" pitchFamily="50" charset="-128"/>
              <a:ea typeface="ＭＳ Ｐゴシック" pitchFamily="50" charset="-128"/>
              <a:cs typeface="+mn-cs"/>
            </a:rPr>
            <a:t>比率</a:t>
          </a:r>
          <a:r>
            <a:rPr kumimoji="1" lang="ja-JP" altLang="ja-JP" sz="1100">
              <a:solidFill>
                <a:schemeClr val="dk1"/>
              </a:solidFill>
              <a:latin typeface="ＭＳ Ｐゴシック" pitchFamily="50" charset="-128"/>
              <a:ea typeface="ＭＳ Ｐゴシック" pitchFamily="50" charset="-128"/>
              <a:cs typeface="+mn-cs"/>
            </a:rPr>
            <a:t>については、充当可能基金が他団体と比較して非常に少額であることから、類似団体平均を大きく上回っている。基金の計画的な積立てに加え、新規の地方債発行を抑制し、将来負担額の減少に取り組む。</a:t>
          </a:r>
          <a:endParaRPr lang="ja-JP" altLang="ja-JP">
            <a:latin typeface="ＭＳ Ｐゴシック" pitchFamily="50" charset="-128"/>
            <a:ea typeface="ＭＳ Ｐゴシック"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8B48D70E-8583-4715-9820-D4B52B6A98F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B2317CB-1ECB-4DBB-8090-83BE7EAC3C9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2AF8562F-F813-40A6-A128-889F6A414908}"/>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8C24EF77-0041-4BE5-83D3-2BDA0DE99043}"/>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72D72563-7A9D-4524-8064-436E34139CC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3C37178B-DB3E-4552-AB81-4DF67F828DE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9CCFE2DA-06CA-4001-B1DD-87552D3551D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C434DE0-4308-460E-AFB6-9A446B60F6B5}"/>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827D4BE8-5F5A-4476-AD08-7EC12439B27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6E622FC2-316E-4A03-B913-1BAD693EBC7F}"/>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85A33E99-7D9D-49BA-93FA-0F5CC81B3B57}"/>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C7CCE743-1DB1-449E-808D-7DC302A48BAF}"/>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48040B01-A342-4E53-9411-EDAC802C33E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EC4C54BE-39FD-4264-B3EC-2E9472F02FA6}"/>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B7811F56-A215-4701-B815-9E749AC695D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8C29F243-B7BA-4D46-9E08-824E8ED6A9C6}"/>
            </a:ext>
          </a:extLst>
        </xdr:cNvPr>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76C2C1E1-2A92-4526-9D53-357B4FA7879B}"/>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CED8CB41-8B6A-462A-BBB4-7F36ADB66102}"/>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6" name="債務償還比率最大値テキスト">
          <a:extLst>
            <a:ext uri="{FF2B5EF4-FFF2-40B4-BE49-F238E27FC236}">
              <a16:creationId xmlns:a16="http://schemas.microsoft.com/office/drawing/2014/main" id="{E2477F82-AAA3-4971-BF7A-C016FEFB4F52}"/>
            </a:ext>
          </a:extLst>
        </xdr:cNvPr>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7" name="直線コネクタ 126">
          <a:extLst>
            <a:ext uri="{FF2B5EF4-FFF2-40B4-BE49-F238E27FC236}">
              <a16:creationId xmlns:a16="http://schemas.microsoft.com/office/drawing/2014/main" id="{0513FABE-4F5E-4584-A693-264A642AEB34}"/>
            </a:ext>
          </a:extLst>
        </xdr:cNvPr>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8" name="債務償還比率平均値テキスト">
          <a:extLst>
            <a:ext uri="{FF2B5EF4-FFF2-40B4-BE49-F238E27FC236}">
              <a16:creationId xmlns:a16="http://schemas.microsoft.com/office/drawing/2014/main" id="{46A22000-157C-41B0-8847-1549367BB53F}"/>
            </a:ext>
          </a:extLst>
        </xdr:cNvPr>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9" name="フローチャート: 判断 128">
          <a:extLst>
            <a:ext uri="{FF2B5EF4-FFF2-40B4-BE49-F238E27FC236}">
              <a16:creationId xmlns:a16="http://schemas.microsoft.com/office/drawing/2014/main" id="{1F35BABF-83EF-498A-84CC-FCFA3F62A55C}"/>
            </a:ext>
          </a:extLst>
        </xdr:cNvPr>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0" name="フローチャート: 判断 129">
          <a:extLst>
            <a:ext uri="{FF2B5EF4-FFF2-40B4-BE49-F238E27FC236}">
              <a16:creationId xmlns:a16="http://schemas.microsoft.com/office/drawing/2014/main" id="{5F00FAEC-F13E-48A7-8528-ABCDC2799615}"/>
            </a:ext>
          </a:extLst>
        </xdr:cNvPr>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691F339-FCC5-4094-9C91-7184263A044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0D1F075-6CD7-4D66-AA26-59AC75DBC57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CCDAD812-1A33-4DB2-BD29-BAEEE45B2A8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C31928F-66AF-421F-8952-2B76E0A8D1A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9E7A88B-031D-47AE-98F9-ECB68210160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138042</xdr:rowOff>
    </xdr:from>
    <xdr:to>
      <xdr:col>76</xdr:col>
      <xdr:colOff>73025</xdr:colOff>
      <xdr:row>31</xdr:row>
      <xdr:rowOff>68192</xdr:rowOff>
    </xdr:to>
    <xdr:sp macro="" textlink="">
      <xdr:nvSpPr>
        <xdr:cNvPr id="136" name="楕円 135">
          <a:extLst>
            <a:ext uri="{FF2B5EF4-FFF2-40B4-BE49-F238E27FC236}">
              <a16:creationId xmlns:a16="http://schemas.microsoft.com/office/drawing/2014/main" id="{59F6AE96-ABB9-4B6B-9226-CF78677D3FE4}"/>
            </a:ext>
          </a:extLst>
        </xdr:cNvPr>
        <xdr:cNvSpPr/>
      </xdr:nvSpPr>
      <xdr:spPr>
        <a:xfrm>
          <a:off x="14744700" y="52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160919</xdr:rowOff>
    </xdr:from>
    <xdr:ext cx="469744" cy="259045"/>
    <xdr:sp macro="" textlink="">
      <xdr:nvSpPr>
        <xdr:cNvPr id="137" name="債務償還比率該当値テキスト">
          <a:extLst>
            <a:ext uri="{FF2B5EF4-FFF2-40B4-BE49-F238E27FC236}">
              <a16:creationId xmlns:a16="http://schemas.microsoft.com/office/drawing/2014/main" id="{4E953A3D-4F0B-4148-973D-D375181A4298}"/>
            </a:ext>
          </a:extLst>
        </xdr:cNvPr>
        <xdr:cNvSpPr txBox="1"/>
      </xdr:nvSpPr>
      <xdr:spPr>
        <a:xfrm>
          <a:off x="14846300" y="513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151716</xdr:rowOff>
    </xdr:from>
    <xdr:to>
      <xdr:col>72</xdr:col>
      <xdr:colOff>123825</xdr:colOff>
      <xdr:row>31</xdr:row>
      <xdr:rowOff>81866</xdr:rowOff>
    </xdr:to>
    <xdr:sp macro="" textlink="">
      <xdr:nvSpPr>
        <xdr:cNvPr id="138" name="楕円 137">
          <a:extLst>
            <a:ext uri="{FF2B5EF4-FFF2-40B4-BE49-F238E27FC236}">
              <a16:creationId xmlns:a16="http://schemas.microsoft.com/office/drawing/2014/main" id="{49EF334E-6741-48BE-90DD-931A473A3500}"/>
            </a:ext>
          </a:extLst>
        </xdr:cNvPr>
        <xdr:cNvSpPr/>
      </xdr:nvSpPr>
      <xdr:spPr>
        <a:xfrm>
          <a:off x="14033500" y="52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17392</xdr:rowOff>
    </xdr:from>
    <xdr:to>
      <xdr:col>76</xdr:col>
      <xdr:colOff>22225</xdr:colOff>
      <xdr:row>31</xdr:row>
      <xdr:rowOff>31066</xdr:rowOff>
    </xdr:to>
    <xdr:cxnSp macro="">
      <xdr:nvCxnSpPr>
        <xdr:cNvPr id="139" name="直線コネクタ 138">
          <a:extLst>
            <a:ext uri="{FF2B5EF4-FFF2-40B4-BE49-F238E27FC236}">
              <a16:creationId xmlns:a16="http://schemas.microsoft.com/office/drawing/2014/main" id="{7829E96E-DF3B-49FD-A24E-ABC69535F33D}"/>
            </a:ext>
          </a:extLst>
        </xdr:cNvPr>
        <xdr:cNvCxnSpPr/>
      </xdr:nvCxnSpPr>
      <xdr:spPr>
        <a:xfrm flipV="1">
          <a:off x="14084300" y="5332342"/>
          <a:ext cx="711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0" name="n_1aveValue債務償還比率">
          <a:extLst>
            <a:ext uri="{FF2B5EF4-FFF2-40B4-BE49-F238E27FC236}">
              <a16:creationId xmlns:a16="http://schemas.microsoft.com/office/drawing/2014/main" id="{A0C91015-33F8-4096-9F0E-B3628F0F3C13}"/>
            </a:ext>
          </a:extLst>
        </xdr:cNvPr>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98393</xdr:rowOff>
    </xdr:from>
    <xdr:ext cx="469744" cy="259045"/>
    <xdr:sp macro="" textlink="">
      <xdr:nvSpPr>
        <xdr:cNvPr id="141" name="n_1mainValue債務償還比率">
          <a:extLst>
            <a:ext uri="{FF2B5EF4-FFF2-40B4-BE49-F238E27FC236}">
              <a16:creationId xmlns:a16="http://schemas.microsoft.com/office/drawing/2014/main" id="{5F2E0A1A-81FC-4B5A-AD67-3FDACF9D3C3F}"/>
            </a:ext>
          </a:extLst>
        </xdr:cNvPr>
        <xdr:cNvSpPr txBox="1"/>
      </xdr:nvSpPr>
      <xdr:spPr>
        <a:xfrm>
          <a:off x="13836727" y="507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2712AB2B-478E-4B3B-9391-32C245DA7C4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91BB8BDD-2096-4E2E-B6EF-6412A43B549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7BFF091F-0969-4F50-8FB6-577B274F919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DBDF0026-AA40-40F9-810E-D00F4C9CA0A3}"/>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CF6F5356-3B89-4B93-B553-D140E8E640B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D8D9E1E8-DEC8-47E2-BDD0-B58A267D5A9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A9317A-B147-4BDB-8C11-15FC1704FF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EE7E74-FB8B-4E50-9DD7-B65BD5DDF7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FACB5F-1610-4750-AD68-51B321A9C4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BA3951-3D3E-41D5-9951-72146712E5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0678FC6-4FC7-4020-A729-546A47C233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54E86C5-6748-40A4-A4E9-3D7952DAC7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37F4745-F731-4494-A3A3-8CBA92753D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BECBB7-88D1-4CEA-96BC-27C210ACC2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9E6035-A036-470F-849E-96E4B692D3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D811155-A9D3-45C1-B035-9431698B04D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
2,036
76.51
3,851,774
3,768,651
83,123
2,093,837
4,945,877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B8FB10-A2DC-43D9-9B85-E04D4B0086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54616A-C36F-4300-AE22-4FD472B9AE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1C075A-2A6B-42EE-BEE7-79D4D227B4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EE0B67A-CC83-49BC-8269-A3AC9149D31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DA8BA7-59DC-4730-9D48-980678FA50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901BB94-7BBD-476D-BC71-002C9159E6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5C67D0-2093-4471-AAFE-DA655CF335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E2BBF8-01F9-4198-9536-1DC679FDD6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B34C4F-730F-47B6-A698-8B7172B02E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87F0D52-7B50-4F74-9E11-031F7C0391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3D983CD-BB87-4439-B9D4-3E5A078903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60D9D1-C9DF-4FD9-AA19-4B30461EE70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552125-0EB2-40B0-83BC-FD3E837FA50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940761D-B684-47BC-827B-95C96C09573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C4C5D0-96CB-4871-9B8C-F571DDD9E89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BC91B8-CF27-472B-935A-E6246C57B1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951DF1-050A-4710-9260-C89114562A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BADDEA-E47A-455C-87D2-C0387BB414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D9F876-CFAC-482D-A01C-18B72873BB0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CFE8366-B465-483B-8C66-236027DFF39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C7BF1C1-6A10-4D55-9B9D-84CE23E58A9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3575EF4-1F6C-438E-8A02-84E04F5BFCF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E85BA3-5DEB-4FD6-8B1B-9B4425CB91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C45B100-D226-4203-9EF8-FC1DC20E1B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7091EFE-706F-4CB0-BF52-D756135315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D48659F-DBC9-4922-9931-686B00DDCC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96B1624-AEC6-4C52-9E39-3135572A4F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095A9F3-211B-4C97-9D40-30E4EB1C6AB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C106E5E-FBCF-434E-96F9-7F0A25224B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D79EAED-7B4D-4F32-BECB-81A1BE5132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8941379-70F7-4CAE-8F26-822E50DF61D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29448AE6-C13D-479A-92BC-4A1558CE2B1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6F34C1A-9C4B-426B-A07C-64980D7100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47B0135-78C8-4B59-A1B5-B101128CE90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662FC6CA-9B8C-434C-9C9A-CFA66836B14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35AB763E-C68A-43D2-B223-9D12B9ACBD7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6AC951E-AAC6-4778-9EA1-5ACA91062EA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F4E66F3-20E4-4C51-9781-B060345CFD8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98D6D91-741B-4574-A536-ED4FDFEE624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0AE2C4D-76D6-4FCC-A2B6-71904B8E826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BD871CE-097B-42D1-B53E-C3EB866A607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E1DD5B1-9A35-4632-997B-5E52EFE0C54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55C0226-D082-4670-B044-F96E6AF6969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FD6D872-21FE-495F-AC10-609F89CFA26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C09D379-06B3-4B8E-9DC8-F8DF259C73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58D120B3-3265-447C-8B9D-8425FB8F6205}"/>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B7097E29-DBD5-44FE-9824-517164838C2B}"/>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3B7A2B7B-08E9-4C4A-BB4B-4A8246125D4F}"/>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E98206CE-E010-4FEE-92AA-B7558D6B4389}"/>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FC82B840-C0D6-4571-9292-48CFCAC2F834}"/>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86E6BD44-7385-4A70-BF87-4AD8A47A74A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1C1B0A02-3CD9-4D3B-8F62-94C023B4B51E}"/>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F50D64D1-329B-4151-AED7-89B3C2F56652}"/>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EE011B26-F629-4E8C-89C0-5B2DCC789BEA}"/>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B829735B-AE8A-4B91-AFB1-1E4F12858443}"/>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4568E6-EB35-43E0-940E-59FE7F20EA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5D59567-488C-465A-927F-A030C4E3556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6FA973-BFBA-48C1-B963-283C4B9B4E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F5E5259-B4C0-4120-99D9-B839FD3A4C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44F946-83F6-4D77-97E8-BE182F00CB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2" name="楕円 71">
          <a:extLst>
            <a:ext uri="{FF2B5EF4-FFF2-40B4-BE49-F238E27FC236}">
              <a16:creationId xmlns:a16="http://schemas.microsoft.com/office/drawing/2014/main" id="{DFE9C71B-DD83-4668-AEAF-BF4273A1F19F}"/>
            </a:ext>
          </a:extLst>
        </xdr:cNvPr>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101799</xdr:rowOff>
    </xdr:from>
    <xdr:ext cx="405111" cy="259045"/>
    <xdr:sp macro="" textlink="">
      <xdr:nvSpPr>
        <xdr:cNvPr id="73" name="【道路】&#10;有形固定資産減価償却率該当値テキスト">
          <a:extLst>
            <a:ext uri="{FF2B5EF4-FFF2-40B4-BE49-F238E27FC236}">
              <a16:creationId xmlns:a16="http://schemas.microsoft.com/office/drawing/2014/main" id="{780C408F-351F-47ED-93A1-B42CA1FEC1E1}"/>
            </a:ext>
          </a:extLst>
        </xdr:cNvPr>
        <xdr:cNvSpPr txBox="1"/>
      </xdr:nvSpPr>
      <xdr:spPr>
        <a:xfrm>
          <a:off x="4673600" y="627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4" name="楕円 73">
          <a:extLst>
            <a:ext uri="{FF2B5EF4-FFF2-40B4-BE49-F238E27FC236}">
              <a16:creationId xmlns:a16="http://schemas.microsoft.com/office/drawing/2014/main" id="{009CF3D5-7B6E-4EAB-B041-610FF78B3825}"/>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5" name="直線コネクタ 74">
          <a:extLst>
            <a:ext uri="{FF2B5EF4-FFF2-40B4-BE49-F238E27FC236}">
              <a16:creationId xmlns:a16="http://schemas.microsoft.com/office/drawing/2014/main" id="{CB666EDE-0640-4DB1-8523-9816E2F60C82}"/>
            </a:ext>
          </a:extLst>
        </xdr:cNvPr>
        <xdr:cNvCxnSpPr/>
      </xdr:nvCxnSpPr>
      <xdr:spPr>
        <a:xfrm flipV="1">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17236</xdr:rowOff>
    </xdr:from>
    <xdr:to>
      <xdr:col>15</xdr:col>
      <xdr:colOff>101600</xdr:colOff>
      <xdr:row>37</xdr:row>
      <xdr:rowOff>118836</xdr:rowOff>
    </xdr:to>
    <xdr:sp macro="" textlink="">
      <xdr:nvSpPr>
        <xdr:cNvPr id="76" name="楕円 75">
          <a:extLst>
            <a:ext uri="{FF2B5EF4-FFF2-40B4-BE49-F238E27FC236}">
              <a16:creationId xmlns:a16="http://schemas.microsoft.com/office/drawing/2014/main" id="{AD69B4B0-80FB-4123-BDF2-9C619606DB5F}"/>
            </a:ext>
          </a:extLst>
        </xdr:cNvPr>
        <xdr:cNvSpPr/>
      </xdr:nvSpPr>
      <xdr:spPr>
        <a:xfrm>
          <a:off x="2857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7" name="直線コネクタ 76">
          <a:extLst>
            <a:ext uri="{FF2B5EF4-FFF2-40B4-BE49-F238E27FC236}">
              <a16:creationId xmlns:a16="http://schemas.microsoft.com/office/drawing/2014/main" id="{BA08773C-4BD4-4412-99FB-449958863119}"/>
            </a:ext>
          </a:extLst>
        </xdr:cNvPr>
        <xdr:cNvCxnSpPr/>
      </xdr:nvCxnSpPr>
      <xdr:spPr>
        <a:xfrm flipV="1">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58057</xdr:rowOff>
    </xdr:from>
    <xdr:to>
      <xdr:col>10</xdr:col>
      <xdr:colOff>165100</xdr:colOff>
      <xdr:row>37</xdr:row>
      <xdr:rowOff>159657</xdr:rowOff>
    </xdr:to>
    <xdr:sp macro="" textlink="">
      <xdr:nvSpPr>
        <xdr:cNvPr id="78" name="楕円 77">
          <a:extLst>
            <a:ext uri="{FF2B5EF4-FFF2-40B4-BE49-F238E27FC236}">
              <a16:creationId xmlns:a16="http://schemas.microsoft.com/office/drawing/2014/main" id="{4B5259A5-91DB-40BF-9EF2-9E341F7454F3}"/>
            </a:ext>
          </a:extLst>
        </xdr:cNvPr>
        <xdr:cNvSpPr/>
      </xdr:nvSpPr>
      <xdr:spPr>
        <a:xfrm>
          <a:off x="1968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68036</xdr:rowOff>
    </xdr:from>
    <xdr:to>
      <xdr:col>15</xdr:col>
      <xdr:colOff>50800</xdr:colOff>
      <xdr:row>37</xdr:row>
      <xdr:rowOff>108857</xdr:rowOff>
    </xdr:to>
    <xdr:cxnSp macro="">
      <xdr:nvCxnSpPr>
        <xdr:cNvPr id="79" name="直線コネクタ 78">
          <a:extLst>
            <a:ext uri="{FF2B5EF4-FFF2-40B4-BE49-F238E27FC236}">
              <a16:creationId xmlns:a16="http://schemas.microsoft.com/office/drawing/2014/main" id="{3DE7587C-DD4F-4FAB-8B93-B7B36D44C5D4}"/>
            </a:ext>
          </a:extLst>
        </xdr:cNvPr>
        <xdr:cNvCxnSpPr/>
      </xdr:nvCxnSpPr>
      <xdr:spPr>
        <a:xfrm flipV="1">
          <a:off x="2019300" y="64116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3D50239C-5A8C-47BD-81AD-170E3DDB6C64}"/>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64ADFBE2-954F-42B1-A561-D66ECC8F361E}"/>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3B2F1DFE-1799-4D13-B31D-9E639DF15146}"/>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77305</xdr:rowOff>
    </xdr:from>
    <xdr:ext cx="405111" cy="259045"/>
    <xdr:sp macro="" textlink="">
      <xdr:nvSpPr>
        <xdr:cNvPr id="83" name="n_1mainValue【道路】&#10;有形固定資産減価償却率">
          <a:extLst>
            <a:ext uri="{FF2B5EF4-FFF2-40B4-BE49-F238E27FC236}">
              <a16:creationId xmlns:a16="http://schemas.microsoft.com/office/drawing/2014/main" id="{BAE050D5-243F-4DA2-B1D3-32A1A28D9BC1}"/>
            </a:ext>
          </a:extLst>
        </xdr:cNvPr>
        <xdr:cNvSpPr txBox="1"/>
      </xdr:nvSpPr>
      <xdr:spPr>
        <a:xfrm>
          <a:off x="3582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4" name="n_2mainValue【道路】&#10;有形固定資産減価償却率">
          <a:extLst>
            <a:ext uri="{FF2B5EF4-FFF2-40B4-BE49-F238E27FC236}">
              <a16:creationId xmlns:a16="http://schemas.microsoft.com/office/drawing/2014/main" id="{0B309AFC-88FA-4094-9CA2-A9C7BE23CC58}"/>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5" name="n_3mainValue【道路】&#10;有形固定資産減価償却率">
          <a:extLst>
            <a:ext uri="{FF2B5EF4-FFF2-40B4-BE49-F238E27FC236}">
              <a16:creationId xmlns:a16="http://schemas.microsoft.com/office/drawing/2014/main" id="{06CE6219-7779-4A89-A5E6-5074F0106E5C}"/>
            </a:ext>
          </a:extLst>
        </xdr:cNvPr>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F880A41-4C2C-4122-B92D-96F8D4478F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082C6AD-149D-4DF8-A1F2-55B7CAC292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0A0BEC3-C91D-4C50-8076-BDE06E688B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0E75474-EF0B-4B80-8995-C795EF9747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B442EBD0-DC9C-4565-97F0-40074EE251F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8BEBBF2-915C-4DE6-97F5-CC0A52EAE0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CFF76CE-9358-4B9A-A27A-CFC74F213B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8774221-E972-47BE-87CC-5EAE291CCA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94F04B85-5796-4586-A7A5-9111E08684C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163E7BB-989D-40EA-930B-C80B6ADA56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72C1607F-B82B-4B9A-A3FA-42B6F60C135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B5CF28F-AA93-40F0-892C-98635FB23D6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EE329F0-2ADB-4005-97B0-D6CAD16C53D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EF785181-33DE-4C04-9556-FF9E05271DB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232F489C-B6FA-4133-B1E6-46206C51ACD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980993F7-5748-47C8-A890-2B419F47495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6F1AE744-96D5-4947-AF35-F3B2064E3B1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EADE4C84-F755-410E-9EF1-11B6F8A442D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85494D4-D690-4D6C-9B8B-BD53F4FC7F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686AB8CF-83EA-481C-AF4B-FD26EC3F112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E868FB3-44FE-496A-844C-18FE16D5E8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D9CD9337-0768-4854-B6B8-2B73C320126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3E15CB5-0638-420E-9BF1-4EFB310043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2D3A0CA-739B-4340-B741-58051C840E26}"/>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5FE3310E-B968-4BA4-9D50-D1426B1E756A}"/>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18588BF3-A59A-4251-96E5-11CD1DCD77AA}"/>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AB865005-0B5B-4339-8A05-567818189695}"/>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A90F84D6-1CF4-4E03-9C66-6121290D49B3}"/>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D1FEA55F-F3C1-4DAB-A55C-A39D83EA841D}"/>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B57960B2-75AD-408A-AC11-D85F617EE24A}"/>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B317CA1C-E2AE-4907-A4CF-8C38DF7B5C83}"/>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326CCFA2-D0C5-4671-B58D-8597586DA8AF}"/>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B0E45D-342B-41CF-AA4A-D7B2BEBC2C35}"/>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51C1879-9948-4ABE-A541-4D689FA6506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0170B21-BA5F-4F54-918F-E4619B56783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1A1A722-47C8-4B01-AAA2-1E1CB61D7C8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B0CDA07-5700-4554-9EFB-FAD9654B27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863AD22-6381-4AC5-A530-1A70D85C4F1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59728</xdr:rowOff>
    </xdr:from>
    <xdr:to>
      <xdr:col>55</xdr:col>
      <xdr:colOff>50800</xdr:colOff>
      <xdr:row>41</xdr:row>
      <xdr:rowOff>161328</xdr:rowOff>
    </xdr:to>
    <xdr:sp macro="" textlink="">
      <xdr:nvSpPr>
        <xdr:cNvPr id="124" name="楕円 123">
          <a:extLst>
            <a:ext uri="{FF2B5EF4-FFF2-40B4-BE49-F238E27FC236}">
              <a16:creationId xmlns:a16="http://schemas.microsoft.com/office/drawing/2014/main" id="{1C21E967-6DE9-4575-8CE1-2E37546D58C0}"/>
            </a:ext>
          </a:extLst>
        </xdr:cNvPr>
        <xdr:cNvSpPr/>
      </xdr:nvSpPr>
      <xdr:spPr>
        <a:xfrm>
          <a:off x="10426700" y="70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149251</xdr:rowOff>
    </xdr:from>
    <xdr:ext cx="534377" cy="259045"/>
    <xdr:sp macro="" textlink="">
      <xdr:nvSpPr>
        <xdr:cNvPr id="125" name="【道路】&#10;一人当たり延長該当値テキスト">
          <a:extLst>
            <a:ext uri="{FF2B5EF4-FFF2-40B4-BE49-F238E27FC236}">
              <a16:creationId xmlns:a16="http://schemas.microsoft.com/office/drawing/2014/main" id="{15FE37A9-6FB3-405F-93E5-D99D571EF695}"/>
            </a:ext>
          </a:extLst>
        </xdr:cNvPr>
        <xdr:cNvSpPr txBox="1"/>
      </xdr:nvSpPr>
      <xdr:spPr>
        <a:xfrm>
          <a:off x="10515600" y="70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62698</xdr:rowOff>
    </xdr:from>
    <xdr:to>
      <xdr:col>50</xdr:col>
      <xdr:colOff>165100</xdr:colOff>
      <xdr:row>41</xdr:row>
      <xdr:rowOff>164298</xdr:rowOff>
    </xdr:to>
    <xdr:sp macro="" textlink="">
      <xdr:nvSpPr>
        <xdr:cNvPr id="126" name="楕円 125">
          <a:extLst>
            <a:ext uri="{FF2B5EF4-FFF2-40B4-BE49-F238E27FC236}">
              <a16:creationId xmlns:a16="http://schemas.microsoft.com/office/drawing/2014/main" id="{C1FB1972-CF17-4AAA-8EA1-635E7B4EDE2D}"/>
            </a:ext>
          </a:extLst>
        </xdr:cNvPr>
        <xdr:cNvSpPr/>
      </xdr:nvSpPr>
      <xdr:spPr>
        <a:xfrm>
          <a:off x="9588500" y="70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110528</xdr:rowOff>
    </xdr:from>
    <xdr:to>
      <xdr:col>55</xdr:col>
      <xdr:colOff>0</xdr:colOff>
      <xdr:row>41</xdr:row>
      <xdr:rowOff>113498</xdr:rowOff>
    </xdr:to>
    <xdr:cxnSp macro="">
      <xdr:nvCxnSpPr>
        <xdr:cNvPr id="127" name="直線コネクタ 126">
          <a:extLst>
            <a:ext uri="{FF2B5EF4-FFF2-40B4-BE49-F238E27FC236}">
              <a16:creationId xmlns:a16="http://schemas.microsoft.com/office/drawing/2014/main" id="{ADFB19F2-0373-404B-B7B5-0956D42EAE71}"/>
            </a:ext>
          </a:extLst>
        </xdr:cNvPr>
        <xdr:cNvCxnSpPr/>
      </xdr:nvCxnSpPr>
      <xdr:spPr>
        <a:xfrm flipV="1">
          <a:off x="9639300" y="7139978"/>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64801</xdr:rowOff>
    </xdr:from>
    <xdr:to>
      <xdr:col>46</xdr:col>
      <xdr:colOff>38100</xdr:colOff>
      <xdr:row>41</xdr:row>
      <xdr:rowOff>166401</xdr:rowOff>
    </xdr:to>
    <xdr:sp macro="" textlink="">
      <xdr:nvSpPr>
        <xdr:cNvPr id="128" name="楕円 127">
          <a:extLst>
            <a:ext uri="{FF2B5EF4-FFF2-40B4-BE49-F238E27FC236}">
              <a16:creationId xmlns:a16="http://schemas.microsoft.com/office/drawing/2014/main" id="{2483C70D-85C0-4F87-8B9C-E02EEDF385F9}"/>
            </a:ext>
          </a:extLst>
        </xdr:cNvPr>
        <xdr:cNvSpPr/>
      </xdr:nvSpPr>
      <xdr:spPr>
        <a:xfrm>
          <a:off x="8699500" y="70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113498</xdr:rowOff>
    </xdr:from>
    <xdr:to>
      <xdr:col>50</xdr:col>
      <xdr:colOff>114300</xdr:colOff>
      <xdr:row>41</xdr:row>
      <xdr:rowOff>115601</xdr:rowOff>
    </xdr:to>
    <xdr:cxnSp macro="">
      <xdr:nvCxnSpPr>
        <xdr:cNvPr id="129" name="直線コネクタ 128">
          <a:extLst>
            <a:ext uri="{FF2B5EF4-FFF2-40B4-BE49-F238E27FC236}">
              <a16:creationId xmlns:a16="http://schemas.microsoft.com/office/drawing/2014/main" id="{0244B7E9-84E2-45E4-AE4A-FBA01359B832}"/>
            </a:ext>
          </a:extLst>
        </xdr:cNvPr>
        <xdr:cNvCxnSpPr/>
      </xdr:nvCxnSpPr>
      <xdr:spPr>
        <a:xfrm flipV="1">
          <a:off x="8750300" y="7142948"/>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67678</xdr:rowOff>
    </xdr:from>
    <xdr:to>
      <xdr:col>41</xdr:col>
      <xdr:colOff>101600</xdr:colOff>
      <xdr:row>41</xdr:row>
      <xdr:rowOff>169278</xdr:rowOff>
    </xdr:to>
    <xdr:sp macro="" textlink="">
      <xdr:nvSpPr>
        <xdr:cNvPr id="130" name="楕円 129">
          <a:extLst>
            <a:ext uri="{FF2B5EF4-FFF2-40B4-BE49-F238E27FC236}">
              <a16:creationId xmlns:a16="http://schemas.microsoft.com/office/drawing/2014/main" id="{FD5105CC-0D7F-4298-B519-C3B35B72C327}"/>
            </a:ext>
          </a:extLst>
        </xdr:cNvPr>
        <xdr:cNvSpPr/>
      </xdr:nvSpPr>
      <xdr:spPr>
        <a:xfrm>
          <a:off x="7810500" y="709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115601</xdr:rowOff>
    </xdr:from>
    <xdr:to>
      <xdr:col>45</xdr:col>
      <xdr:colOff>177800</xdr:colOff>
      <xdr:row>41</xdr:row>
      <xdr:rowOff>118478</xdr:rowOff>
    </xdr:to>
    <xdr:cxnSp macro="">
      <xdr:nvCxnSpPr>
        <xdr:cNvPr id="131" name="直線コネクタ 130">
          <a:extLst>
            <a:ext uri="{FF2B5EF4-FFF2-40B4-BE49-F238E27FC236}">
              <a16:creationId xmlns:a16="http://schemas.microsoft.com/office/drawing/2014/main" id="{36F4D08B-A240-49CF-948B-1BD361BEFF83}"/>
            </a:ext>
          </a:extLst>
        </xdr:cNvPr>
        <xdr:cNvCxnSpPr/>
      </xdr:nvCxnSpPr>
      <xdr:spPr>
        <a:xfrm flipV="1">
          <a:off x="7861300" y="7145051"/>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6758B73D-D31B-4F65-8C42-A5D860F87E3E}"/>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A36BE6EA-D14D-4F33-B609-DFEAC25415DC}"/>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6A2C1A88-2B73-4C05-88E7-AC7780D3A9A2}"/>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155425</xdr:rowOff>
    </xdr:from>
    <xdr:ext cx="534377" cy="259045"/>
    <xdr:sp macro="" textlink="">
      <xdr:nvSpPr>
        <xdr:cNvPr id="135" name="n_1mainValue【道路】&#10;一人当たり延長">
          <a:extLst>
            <a:ext uri="{FF2B5EF4-FFF2-40B4-BE49-F238E27FC236}">
              <a16:creationId xmlns:a16="http://schemas.microsoft.com/office/drawing/2014/main" id="{1C0BEB9C-90D8-4918-9AE0-62636AB3E3FB}"/>
            </a:ext>
          </a:extLst>
        </xdr:cNvPr>
        <xdr:cNvSpPr txBox="1"/>
      </xdr:nvSpPr>
      <xdr:spPr>
        <a:xfrm>
          <a:off x="9359411" y="71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157528</xdr:rowOff>
    </xdr:from>
    <xdr:ext cx="534377" cy="259045"/>
    <xdr:sp macro="" textlink="">
      <xdr:nvSpPr>
        <xdr:cNvPr id="136" name="n_2mainValue【道路】&#10;一人当たり延長">
          <a:extLst>
            <a:ext uri="{FF2B5EF4-FFF2-40B4-BE49-F238E27FC236}">
              <a16:creationId xmlns:a16="http://schemas.microsoft.com/office/drawing/2014/main" id="{385FF2DE-8B1A-4A96-959A-195BAEACD637}"/>
            </a:ext>
          </a:extLst>
        </xdr:cNvPr>
        <xdr:cNvSpPr txBox="1"/>
      </xdr:nvSpPr>
      <xdr:spPr>
        <a:xfrm>
          <a:off x="8483111" y="718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160405</xdr:rowOff>
    </xdr:from>
    <xdr:ext cx="534377" cy="259045"/>
    <xdr:sp macro="" textlink="">
      <xdr:nvSpPr>
        <xdr:cNvPr id="137" name="n_3mainValue【道路】&#10;一人当たり延長">
          <a:extLst>
            <a:ext uri="{FF2B5EF4-FFF2-40B4-BE49-F238E27FC236}">
              <a16:creationId xmlns:a16="http://schemas.microsoft.com/office/drawing/2014/main" id="{18F06152-8FC4-4223-ACC5-5DEA204976BA}"/>
            </a:ext>
          </a:extLst>
        </xdr:cNvPr>
        <xdr:cNvSpPr txBox="1"/>
      </xdr:nvSpPr>
      <xdr:spPr>
        <a:xfrm>
          <a:off x="7594111" y="71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4543A27-8189-44E1-B635-DFFE6BA29D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A0356D9-E3C7-4D64-9423-41E8E2321D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9A097D31-F55C-4F0B-B5FB-4240800EFEF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303E5CB6-A878-46C8-ADB5-4B5234587E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F12176C-4FCA-4957-B0EB-08AD1C8C49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69D3D11D-77FD-4933-A5ED-C44609CC70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B3F3CA4C-31C4-4CFE-B832-B03A32FFD6D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46592A45-F7E0-40E8-9E8E-BC542FD56E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8FFCAAE-FF7A-4F07-87C3-793175D7FA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50F6A0E-3028-4529-B575-516A78F9FE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2B136C08-BF4E-435B-907E-DEDAC2E11FA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88E61FC6-99F5-4EBD-9FB2-F01C6B8189E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A6370EC3-C08C-40D1-BFE0-646FBE92AD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6D1543C4-72E4-45D1-AC8C-7FF70715F4E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3DDF8D65-24F1-4831-B3E2-C57B22F3AD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6F49DEA7-AAD4-4A52-9C68-B29572032F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E4E59F53-F918-42C7-86E3-CF80890F4D0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3B4C2B37-9428-463C-9037-1A7F264980A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7FBD990-EFB5-4AD7-AC7F-61B1F64ED73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7B109F07-03D1-42B8-A9AA-2245EF9A4C6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8B722445-7C1E-4B49-90B5-A896FF9FEC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483A5777-98B6-4E8F-809A-18B983B3C27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A1EFC3F-3FE2-4323-AC13-90985F719D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F9384CC6-E840-4DBA-BB47-91B0EFA7070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156FF46F-996A-4F5B-AD67-9C6F43F299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EF5AB705-1E30-4C7F-A5D5-90C278289705}"/>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CD7EBBC0-1633-4866-8D3F-B76FB6050D8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E02F465B-1032-4BB3-B16F-27F671711C2F}"/>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FBA87D37-5874-4A54-BD25-482D019586FD}"/>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222B6A3F-70AB-4853-AA6F-32FA6429AD9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2D140EDF-A6CF-4CDB-957B-510DA1BA485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59452830-05F2-426F-B1A6-40610B9198D3}"/>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6307ECCE-3441-4F63-A573-7C4B45CEC527}"/>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47067612-A1FC-437F-9721-D678C5B073DA}"/>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B25B3A28-EE7B-48F1-82A4-F77A21A3BF76}"/>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5D53D2C-7B33-41A5-8B92-86CC931B2A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147E0BE-5460-4FE5-9C5A-8EADE1D875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A44FB75-7BEC-40DE-B4C5-D3ED8C14218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92C8674-4F5D-419B-A588-1ED06FA5D1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AA877E5-2BEB-47A7-BEB7-A2E805D755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78" name="楕円 177">
          <a:extLst>
            <a:ext uri="{FF2B5EF4-FFF2-40B4-BE49-F238E27FC236}">
              <a16:creationId xmlns:a16="http://schemas.microsoft.com/office/drawing/2014/main" id="{34ACAED6-9CF4-4073-9BE9-88816C4D5A44}"/>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143164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ABE6A4F7-9836-4295-A78E-8DEE0935BC73}"/>
            </a:ext>
          </a:extLst>
        </xdr:cNvPr>
        <xdr:cNvSpPr txBox="1"/>
      </xdr:nvSpPr>
      <xdr:spPr>
        <a:xfrm>
          <a:off x="4673600"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0" name="楕円 179">
          <a:extLst>
            <a:ext uri="{FF2B5EF4-FFF2-40B4-BE49-F238E27FC236}">
              <a16:creationId xmlns:a16="http://schemas.microsoft.com/office/drawing/2014/main" id="{37FEF982-347F-463D-BEDE-5EBF2D105928}"/>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44087</xdr:rowOff>
    </xdr:to>
    <xdr:cxnSp macro="">
      <xdr:nvCxnSpPr>
        <xdr:cNvPr id="181" name="直線コネクタ 180">
          <a:extLst>
            <a:ext uri="{FF2B5EF4-FFF2-40B4-BE49-F238E27FC236}">
              <a16:creationId xmlns:a16="http://schemas.microsoft.com/office/drawing/2014/main" id="{F43BA714-BC51-46A5-AF9B-16150000E6CE}"/>
            </a:ext>
          </a:extLst>
        </xdr:cNvPr>
        <xdr:cNvCxnSpPr/>
      </xdr:nvCxnSpPr>
      <xdr:spPr>
        <a:xfrm>
          <a:off x="3797300" y="102870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82" name="楕円 181">
          <a:extLst>
            <a:ext uri="{FF2B5EF4-FFF2-40B4-BE49-F238E27FC236}">
              <a16:creationId xmlns:a16="http://schemas.microsoft.com/office/drawing/2014/main" id="{ED31E211-1CB3-487C-9531-9735CBA49C23}"/>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27759</xdr:rowOff>
    </xdr:to>
    <xdr:cxnSp macro="">
      <xdr:nvCxnSpPr>
        <xdr:cNvPr id="183" name="直線コネクタ 182">
          <a:extLst>
            <a:ext uri="{FF2B5EF4-FFF2-40B4-BE49-F238E27FC236}">
              <a16:creationId xmlns:a16="http://schemas.microsoft.com/office/drawing/2014/main" id="{9B48C202-3E61-411D-BE3F-D8258503CB51}"/>
            </a:ext>
          </a:extLst>
        </xdr:cNvPr>
        <xdr:cNvCxnSpPr/>
      </xdr:nvCxnSpPr>
      <xdr:spPr>
        <a:xfrm flipV="1">
          <a:off x="2908300" y="1028700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84" name="楕円 183">
          <a:extLst>
            <a:ext uri="{FF2B5EF4-FFF2-40B4-BE49-F238E27FC236}">
              <a16:creationId xmlns:a16="http://schemas.microsoft.com/office/drawing/2014/main" id="{79C48469-85E4-42FB-8576-61DFD011246A}"/>
            </a:ext>
          </a:extLst>
        </xdr:cNvPr>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60</xdr:row>
      <xdr:rowOff>83276</xdr:rowOff>
    </xdr:to>
    <xdr:cxnSp macro="">
      <xdr:nvCxnSpPr>
        <xdr:cNvPr id="185" name="直線コネクタ 184">
          <a:extLst>
            <a:ext uri="{FF2B5EF4-FFF2-40B4-BE49-F238E27FC236}">
              <a16:creationId xmlns:a16="http://schemas.microsoft.com/office/drawing/2014/main" id="{A7D811DA-6CDE-44B6-AD96-27276684E887}"/>
            </a:ext>
          </a:extLst>
        </xdr:cNvPr>
        <xdr:cNvCxnSpPr/>
      </xdr:nvCxnSpPr>
      <xdr:spPr>
        <a:xfrm flipV="1">
          <a:off x="2019300" y="1031475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463B3C94-F0C1-4914-A2CD-5B4A08EB7115}"/>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D2B1DFB0-2CF6-43DD-AE76-64BE797555F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301AAAF8-6E7D-4A80-905B-BCD7B53A01C6}"/>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35734950-8F20-4A7F-9BD5-8EB841648E27}"/>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69686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5AAD539A-BA87-44A3-86BC-9CC0721A16BE}"/>
            </a:ext>
          </a:extLst>
        </xdr:cNvPr>
        <xdr:cNvSpPr txBox="1"/>
      </xdr:nvSpPr>
      <xdr:spPr>
        <a:xfrm>
          <a:off x="2705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125203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297CD497-601C-4C15-A12C-B8CCB57A2A15}"/>
            </a:ext>
          </a:extLst>
        </xdr:cNvPr>
        <xdr:cNvSpPr txBox="1"/>
      </xdr:nvSpPr>
      <xdr:spPr>
        <a:xfrm>
          <a:off x="1816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1D164E68-3C06-41B4-9006-7BD5AAEF4B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730634E8-3A3B-499C-B59B-C1CA893D76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3EFD75FC-9D53-4C93-A0B6-DDB4DF7EE2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3F3B15AA-1F6F-4032-A9B9-AABD0DBF1A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CC60303F-528C-4E1B-B6B4-FF0D43CE15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83F3E7C-CC1B-4636-9F42-91F3ADD681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22784688-259D-43D5-BE32-B5982C1A7F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21ABE955-959A-4115-8D76-1E301BF318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623D1821-5538-4E5F-8F69-4A45D737E0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433B8FE8-AC34-4659-A95C-EDE120DF67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88FB5BB5-6BD4-41D5-94DF-3E1A50C6A0B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96176E51-B4FC-4560-83FE-95052690BEF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F27F5869-94E9-4BB7-B51C-2F20786CE5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BA904B5B-45B2-4CE1-9D01-7D7440AE1FD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809C8946-0F1F-459A-85C9-203A743C599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19AC1244-1F85-4B16-B9E8-C14CC0DA5D5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F38DF7CE-A905-4B44-9041-E4755FF3048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EC393785-2CC9-4E6E-B42B-64F2A6E7DF3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5580AE4A-A5D9-4104-9F2D-2A0FE0459A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9FE059-9BCC-43D2-9E31-1ADFA5838B2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79E42462-FC20-42D8-A095-61ED6C5B41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DFF25A23-3AF4-4F1E-9A2C-84C6D37C44CB}"/>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D9073D28-5712-4617-92D6-F210774FBBDD}"/>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812BB18D-9F09-47AA-8ED7-61E4C7025115}"/>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351CDDA-E9DF-4B2C-A431-83A8DE6AAA1D}"/>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7B5B9E84-12EF-4117-8BDE-BED2EB02F6EE}"/>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86C04DAD-B0F5-41B1-A3BA-E4767AB751BC}"/>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C18A59BF-94C3-4E69-A942-23308189377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2328843A-87F1-4BAE-B929-88C81EE2E3F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526613A0-4999-494F-BCED-EB3E76267DC3}"/>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8AA20A88-5FF7-4878-8DBF-58E3C488625B}"/>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26638063-C28F-4610-9783-F4B1E3D245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6CB5A27-035C-4C0D-9E78-32315C5D13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E6105F4-3DF2-4886-9C69-21DF94AE26F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63B9BC6-4AAE-4FAA-AC3F-1C1079A64A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612BB97-F715-40D8-A8DA-5E70975DFB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93014</xdr:rowOff>
    </xdr:from>
    <xdr:to>
      <xdr:col>55</xdr:col>
      <xdr:colOff>50800</xdr:colOff>
      <xdr:row>64</xdr:row>
      <xdr:rowOff>23164</xdr:rowOff>
    </xdr:to>
    <xdr:sp macro="" textlink="">
      <xdr:nvSpPr>
        <xdr:cNvPr id="228" name="楕円 227">
          <a:extLst>
            <a:ext uri="{FF2B5EF4-FFF2-40B4-BE49-F238E27FC236}">
              <a16:creationId xmlns:a16="http://schemas.microsoft.com/office/drawing/2014/main" id="{BEC0611E-13F2-4E68-9904-F7E36ED9AD71}"/>
            </a:ext>
          </a:extLst>
        </xdr:cNvPr>
        <xdr:cNvSpPr/>
      </xdr:nvSpPr>
      <xdr:spPr>
        <a:xfrm>
          <a:off x="10426700" y="108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7941</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14D7956A-376C-4074-812C-B2A2605D03C3}"/>
            </a:ext>
          </a:extLst>
        </xdr:cNvPr>
        <xdr:cNvSpPr txBox="1"/>
      </xdr:nvSpPr>
      <xdr:spPr>
        <a:xfrm>
          <a:off x="10515600" y="1080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96124</xdr:rowOff>
    </xdr:from>
    <xdr:to>
      <xdr:col>50</xdr:col>
      <xdr:colOff>165100</xdr:colOff>
      <xdr:row>64</xdr:row>
      <xdr:rowOff>26274</xdr:rowOff>
    </xdr:to>
    <xdr:sp macro="" textlink="">
      <xdr:nvSpPr>
        <xdr:cNvPr id="230" name="楕円 229">
          <a:extLst>
            <a:ext uri="{FF2B5EF4-FFF2-40B4-BE49-F238E27FC236}">
              <a16:creationId xmlns:a16="http://schemas.microsoft.com/office/drawing/2014/main" id="{A9DFCFDB-42E5-486C-98E5-3E623E9A29B9}"/>
            </a:ext>
          </a:extLst>
        </xdr:cNvPr>
        <xdr:cNvSpPr/>
      </xdr:nvSpPr>
      <xdr:spPr>
        <a:xfrm>
          <a:off x="9588500" y="1089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143814</xdr:rowOff>
    </xdr:from>
    <xdr:to>
      <xdr:col>55</xdr:col>
      <xdr:colOff>0</xdr:colOff>
      <xdr:row>63</xdr:row>
      <xdr:rowOff>146924</xdr:rowOff>
    </xdr:to>
    <xdr:cxnSp macro="">
      <xdr:nvCxnSpPr>
        <xdr:cNvPr id="231" name="直線コネクタ 230">
          <a:extLst>
            <a:ext uri="{FF2B5EF4-FFF2-40B4-BE49-F238E27FC236}">
              <a16:creationId xmlns:a16="http://schemas.microsoft.com/office/drawing/2014/main" id="{C8D2F0A7-07C8-40DD-9981-A2C0F25110A4}"/>
            </a:ext>
          </a:extLst>
        </xdr:cNvPr>
        <xdr:cNvCxnSpPr/>
      </xdr:nvCxnSpPr>
      <xdr:spPr>
        <a:xfrm flipV="1">
          <a:off x="9639300" y="10945164"/>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96662</xdr:rowOff>
    </xdr:from>
    <xdr:to>
      <xdr:col>46</xdr:col>
      <xdr:colOff>38100</xdr:colOff>
      <xdr:row>64</xdr:row>
      <xdr:rowOff>26812</xdr:rowOff>
    </xdr:to>
    <xdr:sp macro="" textlink="">
      <xdr:nvSpPr>
        <xdr:cNvPr id="232" name="楕円 231">
          <a:extLst>
            <a:ext uri="{FF2B5EF4-FFF2-40B4-BE49-F238E27FC236}">
              <a16:creationId xmlns:a16="http://schemas.microsoft.com/office/drawing/2014/main" id="{FB2EAD88-1400-441C-BF16-BDF8BBB02A00}"/>
            </a:ext>
          </a:extLst>
        </xdr:cNvPr>
        <xdr:cNvSpPr/>
      </xdr:nvSpPr>
      <xdr:spPr>
        <a:xfrm>
          <a:off x="8699500" y="108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146924</xdr:rowOff>
    </xdr:from>
    <xdr:to>
      <xdr:col>50</xdr:col>
      <xdr:colOff>114300</xdr:colOff>
      <xdr:row>63</xdr:row>
      <xdr:rowOff>147462</xdr:rowOff>
    </xdr:to>
    <xdr:cxnSp macro="">
      <xdr:nvCxnSpPr>
        <xdr:cNvPr id="233" name="直線コネクタ 232">
          <a:extLst>
            <a:ext uri="{FF2B5EF4-FFF2-40B4-BE49-F238E27FC236}">
              <a16:creationId xmlns:a16="http://schemas.microsoft.com/office/drawing/2014/main" id="{E95382F6-C3E9-4A9C-AC59-E06F77DFAD28}"/>
            </a:ext>
          </a:extLst>
        </xdr:cNvPr>
        <xdr:cNvCxnSpPr/>
      </xdr:nvCxnSpPr>
      <xdr:spPr>
        <a:xfrm flipV="1">
          <a:off x="8750300" y="1094827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97313</xdr:rowOff>
    </xdr:from>
    <xdr:to>
      <xdr:col>41</xdr:col>
      <xdr:colOff>101600</xdr:colOff>
      <xdr:row>64</xdr:row>
      <xdr:rowOff>27463</xdr:rowOff>
    </xdr:to>
    <xdr:sp macro="" textlink="">
      <xdr:nvSpPr>
        <xdr:cNvPr id="234" name="楕円 233">
          <a:extLst>
            <a:ext uri="{FF2B5EF4-FFF2-40B4-BE49-F238E27FC236}">
              <a16:creationId xmlns:a16="http://schemas.microsoft.com/office/drawing/2014/main" id="{58076895-960B-4F68-926A-467F43853A08}"/>
            </a:ext>
          </a:extLst>
        </xdr:cNvPr>
        <xdr:cNvSpPr/>
      </xdr:nvSpPr>
      <xdr:spPr>
        <a:xfrm>
          <a:off x="7810500" y="108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147462</xdr:rowOff>
    </xdr:from>
    <xdr:to>
      <xdr:col>45</xdr:col>
      <xdr:colOff>177800</xdr:colOff>
      <xdr:row>63</xdr:row>
      <xdr:rowOff>148113</xdr:rowOff>
    </xdr:to>
    <xdr:cxnSp macro="">
      <xdr:nvCxnSpPr>
        <xdr:cNvPr id="235" name="直線コネクタ 234">
          <a:extLst>
            <a:ext uri="{FF2B5EF4-FFF2-40B4-BE49-F238E27FC236}">
              <a16:creationId xmlns:a16="http://schemas.microsoft.com/office/drawing/2014/main" id="{2F25356F-9B51-489D-9009-54207A067057}"/>
            </a:ext>
          </a:extLst>
        </xdr:cNvPr>
        <xdr:cNvCxnSpPr/>
      </xdr:nvCxnSpPr>
      <xdr:spPr>
        <a:xfrm flipV="1">
          <a:off x="7861300" y="10948812"/>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D1936941-1015-4C3E-99DD-96DE5905929A}"/>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3A09BF23-F2B4-4D70-8D04-D29DD1583ECC}"/>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251727E4-AA37-4C91-8331-1E93EB2AB098}"/>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17401</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DFE4AB0E-0E44-488E-8A5C-4A7D5121861F}"/>
            </a:ext>
          </a:extLst>
        </xdr:cNvPr>
        <xdr:cNvSpPr txBox="1"/>
      </xdr:nvSpPr>
      <xdr:spPr>
        <a:xfrm>
          <a:off x="9327095" y="1099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17939</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948BC0D9-A349-41B3-8C06-ED84FE01E98C}"/>
            </a:ext>
          </a:extLst>
        </xdr:cNvPr>
        <xdr:cNvSpPr txBox="1"/>
      </xdr:nvSpPr>
      <xdr:spPr>
        <a:xfrm>
          <a:off x="8450795" y="109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18590</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F9899F6E-4A6E-4346-8D22-173021BD9D83}"/>
            </a:ext>
          </a:extLst>
        </xdr:cNvPr>
        <xdr:cNvSpPr txBox="1"/>
      </xdr:nvSpPr>
      <xdr:spPr>
        <a:xfrm>
          <a:off x="7561795" y="1099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84B1BC62-F4C0-4C22-93B2-A6233FADBC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CEF60DC1-AF01-4045-8204-5F2C87956D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B0E66103-37CC-4B39-814D-E8130FEE48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8152C404-B479-4777-A632-534AD79E9D0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CA2C5C0E-BE57-4201-AA71-C5F84EC64FC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1FC63469-F9E0-48A4-AB9E-9C9A50EC77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79F239EF-D44B-402E-9475-54C7BAFC52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3628A5CB-D313-4027-A49F-08C0B8B8BD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E040DA61-3DDE-4DE6-A837-0FFCBC411AA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DAB60BE8-EC53-4BEC-AFE8-A981C77646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3C1B52AD-638C-4BE9-B8C6-1919F33D009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8C4F7CA2-14DF-405A-86E9-7E0D7946B7C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829EFFC-FAF4-4DF7-97A5-1AA1E8B603A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D83394EE-248D-414F-87CE-FBB86235DAB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F6F93EE0-D093-4187-8B6E-C7187EFF9FF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961E5E1-66F6-4DEC-AB61-504A5EA5D41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2657465-F9F8-497F-9070-D3B7A2EB04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914E022E-A815-4D46-A7CE-5CDEE0F2F37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52069286-C99F-41C5-8E3B-F78007FEFDB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F14AC8E0-1A1D-4A57-A129-B4E7E82C23B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4860D085-9903-4DD9-9A21-57E84CED2F3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80D13365-AED7-4AD8-A47A-4E2FDF849C0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4227271F-25CC-415F-9194-409B8A8E76F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68CD83DE-7FB2-4F18-9C5A-BBEE579086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2A2F9BB7-6895-4699-BADE-D027CF56A529}"/>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9CC96973-C923-40A7-BF2F-E2E20A0DE557}"/>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D9DB5499-7C36-4E0A-941D-CC9E69B3A0A4}"/>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BCAE7C70-4EA5-481E-9B1D-3679C92EDC2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CC54CF7E-56C2-4171-A23F-E49315FEC7A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DC230757-3518-4F1D-AF0A-8C3C05BBBEC3}"/>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AE854686-7CAC-46C9-89A1-7DE898E2AA39}"/>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94C86AF2-5CDC-4C9D-BF60-D0261FE4174C}"/>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7969160F-86CB-4597-A2B2-032C0FC24BD2}"/>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3F6F60BF-51DE-430F-B0DF-BD93CECCAAFD}"/>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899E556-CF5B-42B9-AB2D-CB1543C24C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8388199-C0B1-472F-914C-41BAC99C7CA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AE2FDA8-CA1C-41FB-8F1A-28C2231CBB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240B116-D511-4814-AEB5-563BEF3097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F2CB403-3FD3-4EFA-B843-3318A37CB6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81" name="楕円 280">
          <a:extLst>
            <a:ext uri="{FF2B5EF4-FFF2-40B4-BE49-F238E27FC236}">
              <a16:creationId xmlns:a16="http://schemas.microsoft.com/office/drawing/2014/main" id="{888CEA29-B004-460C-8DD0-3320B7B77CAE}"/>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8CF87F52-B9B6-400E-9C6A-F636BEED1722}"/>
            </a:ext>
          </a:extLst>
        </xdr:cNvPr>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283" name="楕円 282">
          <a:extLst>
            <a:ext uri="{FF2B5EF4-FFF2-40B4-BE49-F238E27FC236}">
              <a16:creationId xmlns:a16="http://schemas.microsoft.com/office/drawing/2014/main" id="{39F041F6-0A28-4375-8FA6-F7CD37CEE884}"/>
            </a:ext>
          </a:extLst>
        </xdr:cNvPr>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68580</xdr:rowOff>
    </xdr:to>
    <xdr:cxnSp macro="">
      <xdr:nvCxnSpPr>
        <xdr:cNvPr id="284" name="直線コネクタ 283">
          <a:extLst>
            <a:ext uri="{FF2B5EF4-FFF2-40B4-BE49-F238E27FC236}">
              <a16:creationId xmlns:a16="http://schemas.microsoft.com/office/drawing/2014/main" id="{8AD4D435-CC31-49A3-9E93-A6CE415D7234}"/>
            </a:ext>
          </a:extLst>
        </xdr:cNvPr>
        <xdr:cNvCxnSpPr/>
      </xdr:nvCxnSpPr>
      <xdr:spPr>
        <a:xfrm flipV="1">
          <a:off x="3797300" y="13914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285" name="楕円 284">
          <a:extLst>
            <a:ext uri="{FF2B5EF4-FFF2-40B4-BE49-F238E27FC236}">
              <a16:creationId xmlns:a16="http://schemas.microsoft.com/office/drawing/2014/main" id="{EBBD7C9E-EA5E-47CB-987B-05C7192A996D}"/>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106680</xdr:rowOff>
    </xdr:to>
    <xdr:cxnSp macro="">
      <xdr:nvCxnSpPr>
        <xdr:cNvPr id="286" name="直線コネクタ 285">
          <a:extLst>
            <a:ext uri="{FF2B5EF4-FFF2-40B4-BE49-F238E27FC236}">
              <a16:creationId xmlns:a16="http://schemas.microsoft.com/office/drawing/2014/main" id="{E560FD11-DE83-46DB-B772-3DF903D4AFA8}"/>
            </a:ext>
          </a:extLst>
        </xdr:cNvPr>
        <xdr:cNvCxnSpPr/>
      </xdr:nvCxnSpPr>
      <xdr:spPr>
        <a:xfrm flipV="1">
          <a:off x="2908300" y="1395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87" name="楕円 286">
          <a:extLst>
            <a:ext uri="{FF2B5EF4-FFF2-40B4-BE49-F238E27FC236}">
              <a16:creationId xmlns:a16="http://schemas.microsoft.com/office/drawing/2014/main" id="{DB2A67C8-58F9-4E42-8CCA-FDED80BC09C3}"/>
            </a:ext>
          </a:extLst>
        </xdr:cNvPr>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82</xdr:row>
      <xdr:rowOff>24764</xdr:rowOff>
    </xdr:to>
    <xdr:cxnSp macro="">
      <xdr:nvCxnSpPr>
        <xdr:cNvPr id="288" name="直線コネクタ 287">
          <a:extLst>
            <a:ext uri="{FF2B5EF4-FFF2-40B4-BE49-F238E27FC236}">
              <a16:creationId xmlns:a16="http://schemas.microsoft.com/office/drawing/2014/main" id="{151D1AEE-76B5-4EA3-A0BF-6D9A7855C32F}"/>
            </a:ext>
          </a:extLst>
        </xdr:cNvPr>
        <xdr:cNvCxnSpPr/>
      </xdr:nvCxnSpPr>
      <xdr:spPr>
        <a:xfrm flipV="1">
          <a:off x="2019300" y="13994130"/>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1DC795D6-AF3A-4C71-A95A-1E860581CBE6}"/>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1511B3B1-4C3B-4137-8170-9B8BFD17541F}"/>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FFE725FA-4BE9-4B23-B156-4ECF763D1A8B}"/>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292" name="n_1mainValue【公営住宅】&#10;有形固定資産減価償却率">
          <a:extLst>
            <a:ext uri="{FF2B5EF4-FFF2-40B4-BE49-F238E27FC236}">
              <a16:creationId xmlns:a16="http://schemas.microsoft.com/office/drawing/2014/main" id="{E7031794-4BA5-49E6-9387-E6D34CA9DB37}"/>
            </a:ext>
          </a:extLst>
        </xdr:cNvPr>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3" name="n_2mainValue【公営住宅】&#10;有形固定資産減価償却率">
          <a:extLst>
            <a:ext uri="{FF2B5EF4-FFF2-40B4-BE49-F238E27FC236}">
              <a16:creationId xmlns:a16="http://schemas.microsoft.com/office/drawing/2014/main" id="{5F486EDF-419C-4398-B8B3-5F7AF5186F59}"/>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94" name="n_3mainValue【公営住宅】&#10;有形固定資産減価償却率">
          <a:extLst>
            <a:ext uri="{FF2B5EF4-FFF2-40B4-BE49-F238E27FC236}">
              <a16:creationId xmlns:a16="http://schemas.microsoft.com/office/drawing/2014/main" id="{B7CA9378-110C-414A-9D41-E72C83F69004}"/>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53C041D2-BF13-44D0-833C-509F3E7E5B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D530F3F1-0CB8-4A18-B59F-E54BC48249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F8BFF726-320E-4D02-8BE4-15F05DA5E8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E3C14F97-ED63-4624-9161-7A3ACB03FFC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A4397F80-18C9-4C55-AC85-A90B4E8850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9D7E4124-6890-4823-A464-EA8A9126CF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586C1A37-E7E4-48CA-88EA-97CFC95A9B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5D5C05E5-64E0-4FEA-AE6F-8D187478FB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8005EF28-262B-4B01-9A9C-1B73BBB2C54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AEDF25B4-DAA9-476A-8322-0400AA76A2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C9C33136-0174-4E42-8FFB-329D6F76C5E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7F2758AE-F5B5-471C-867E-B8A8EB38B3A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F14DE2B1-7B2E-481E-B5BC-518750A7607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6E831B95-C173-4A9B-B69B-A0FFA20E8C7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1C08C29D-12EC-4FDF-821F-94ACB6BC61C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7D52C004-706B-4135-B5D5-54C172B5766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CF429640-461E-433B-837D-E82BA97BF22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9C89069C-3A78-4F51-A8C2-F5DA9157CFA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819AB5DA-AFD0-4A2B-8CF1-3B64609032A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B1B7D471-C61D-4322-B497-9BE2ED6D396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8FEC788A-6F13-4144-8D9B-03169E37C8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427A9270-3BBE-4282-9E83-67D40759BA9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C3829F6E-D2BB-4133-855A-B765D91A91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8AA7AB2F-A656-404D-9189-B3F89C0EC4F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3EC45130-74F3-40E4-BD76-33D4C26D08A9}"/>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7EB277E2-5591-4DE2-AE8C-0BFF3BCA37A8}"/>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A3D72165-5DC9-4AF3-BAC7-DDD74B06FE48}"/>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D62CAC10-D502-4B33-8EFB-2F7B49D4679C}"/>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id="{A6534EEA-D75C-41B0-B75E-50BEB7E3D97A}"/>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CB512B18-F40D-43A9-B54A-CE089F14ABA3}"/>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CA1158D3-38B5-46B5-AE71-4B261B0F7478}"/>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6068675C-B940-4498-8618-396AFC5BE5D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F5DE6A2B-3E2F-43F0-B011-50A26F25E3EA}"/>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15EF624-3003-4A41-BDBB-E246FD0FDE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675A170-C131-43AF-BB09-8D18CDD31C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B96DBDC-FFF4-4FA1-9637-6AA83C1DC3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42450C65-B829-4451-8D47-CEBF8F0C9D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B9F92D6-FA2E-4673-8B5B-FBFD73A1A9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101295</xdr:rowOff>
    </xdr:from>
    <xdr:to>
      <xdr:col>55</xdr:col>
      <xdr:colOff>50800</xdr:colOff>
      <xdr:row>85</xdr:row>
      <xdr:rowOff>31445</xdr:rowOff>
    </xdr:to>
    <xdr:sp macro="" textlink="">
      <xdr:nvSpPr>
        <xdr:cNvPr id="333" name="楕円 332">
          <a:extLst>
            <a:ext uri="{FF2B5EF4-FFF2-40B4-BE49-F238E27FC236}">
              <a16:creationId xmlns:a16="http://schemas.microsoft.com/office/drawing/2014/main" id="{259F784A-BFF7-4F2F-B259-5FA1E96847DC}"/>
            </a:ext>
          </a:extLst>
        </xdr:cNvPr>
        <xdr:cNvSpPr/>
      </xdr:nvSpPr>
      <xdr:spPr>
        <a:xfrm>
          <a:off x="10426700" y="145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124172</xdr:rowOff>
    </xdr:from>
    <xdr:ext cx="469744" cy="259045"/>
    <xdr:sp macro="" textlink="">
      <xdr:nvSpPr>
        <xdr:cNvPr id="334" name="【公営住宅】&#10;一人当たり面積該当値テキスト">
          <a:extLst>
            <a:ext uri="{FF2B5EF4-FFF2-40B4-BE49-F238E27FC236}">
              <a16:creationId xmlns:a16="http://schemas.microsoft.com/office/drawing/2014/main" id="{1CF32EE2-2208-4157-9F1B-41B69269E1E1}"/>
            </a:ext>
          </a:extLst>
        </xdr:cNvPr>
        <xdr:cNvSpPr txBox="1"/>
      </xdr:nvSpPr>
      <xdr:spPr>
        <a:xfrm>
          <a:off x="10515600" y="1435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109144</xdr:rowOff>
    </xdr:from>
    <xdr:to>
      <xdr:col>50</xdr:col>
      <xdr:colOff>165100</xdr:colOff>
      <xdr:row>85</xdr:row>
      <xdr:rowOff>39294</xdr:rowOff>
    </xdr:to>
    <xdr:sp macro="" textlink="">
      <xdr:nvSpPr>
        <xdr:cNvPr id="335" name="楕円 334">
          <a:extLst>
            <a:ext uri="{FF2B5EF4-FFF2-40B4-BE49-F238E27FC236}">
              <a16:creationId xmlns:a16="http://schemas.microsoft.com/office/drawing/2014/main" id="{56ACE692-B27C-4BE0-871B-D0007993436C}"/>
            </a:ext>
          </a:extLst>
        </xdr:cNvPr>
        <xdr:cNvSpPr/>
      </xdr:nvSpPr>
      <xdr:spPr>
        <a:xfrm>
          <a:off x="9588500" y="14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152095</xdr:rowOff>
    </xdr:from>
    <xdr:to>
      <xdr:col>55</xdr:col>
      <xdr:colOff>0</xdr:colOff>
      <xdr:row>84</xdr:row>
      <xdr:rowOff>159944</xdr:rowOff>
    </xdr:to>
    <xdr:cxnSp macro="">
      <xdr:nvCxnSpPr>
        <xdr:cNvPr id="336" name="直線コネクタ 335">
          <a:extLst>
            <a:ext uri="{FF2B5EF4-FFF2-40B4-BE49-F238E27FC236}">
              <a16:creationId xmlns:a16="http://schemas.microsoft.com/office/drawing/2014/main" id="{08F84110-F3B3-4B2A-9A96-FE6B7D731495}"/>
            </a:ext>
          </a:extLst>
        </xdr:cNvPr>
        <xdr:cNvCxnSpPr/>
      </xdr:nvCxnSpPr>
      <xdr:spPr>
        <a:xfrm flipV="1">
          <a:off x="9639300" y="14553895"/>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115621</xdr:rowOff>
    </xdr:from>
    <xdr:to>
      <xdr:col>46</xdr:col>
      <xdr:colOff>38100</xdr:colOff>
      <xdr:row>85</xdr:row>
      <xdr:rowOff>45771</xdr:rowOff>
    </xdr:to>
    <xdr:sp macro="" textlink="">
      <xdr:nvSpPr>
        <xdr:cNvPr id="337" name="楕円 336">
          <a:extLst>
            <a:ext uri="{FF2B5EF4-FFF2-40B4-BE49-F238E27FC236}">
              <a16:creationId xmlns:a16="http://schemas.microsoft.com/office/drawing/2014/main" id="{3943407E-B8EF-4837-9E6E-09D25E4E2BF8}"/>
            </a:ext>
          </a:extLst>
        </xdr:cNvPr>
        <xdr:cNvSpPr/>
      </xdr:nvSpPr>
      <xdr:spPr>
        <a:xfrm>
          <a:off x="8699500" y="145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159944</xdr:rowOff>
    </xdr:from>
    <xdr:to>
      <xdr:col>50</xdr:col>
      <xdr:colOff>114300</xdr:colOff>
      <xdr:row>84</xdr:row>
      <xdr:rowOff>166421</xdr:rowOff>
    </xdr:to>
    <xdr:cxnSp macro="">
      <xdr:nvCxnSpPr>
        <xdr:cNvPr id="338" name="直線コネクタ 337">
          <a:extLst>
            <a:ext uri="{FF2B5EF4-FFF2-40B4-BE49-F238E27FC236}">
              <a16:creationId xmlns:a16="http://schemas.microsoft.com/office/drawing/2014/main" id="{C80D7AF7-6A04-4718-BA91-AC0A1AA526FE}"/>
            </a:ext>
          </a:extLst>
        </xdr:cNvPr>
        <xdr:cNvCxnSpPr/>
      </xdr:nvCxnSpPr>
      <xdr:spPr>
        <a:xfrm flipV="1">
          <a:off x="8750300" y="145617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123583</xdr:rowOff>
    </xdr:from>
    <xdr:to>
      <xdr:col>41</xdr:col>
      <xdr:colOff>101600</xdr:colOff>
      <xdr:row>85</xdr:row>
      <xdr:rowOff>53733</xdr:rowOff>
    </xdr:to>
    <xdr:sp macro="" textlink="">
      <xdr:nvSpPr>
        <xdr:cNvPr id="339" name="楕円 338">
          <a:extLst>
            <a:ext uri="{FF2B5EF4-FFF2-40B4-BE49-F238E27FC236}">
              <a16:creationId xmlns:a16="http://schemas.microsoft.com/office/drawing/2014/main" id="{46F19000-3552-4995-AFB3-39E0032DC6A3}"/>
            </a:ext>
          </a:extLst>
        </xdr:cNvPr>
        <xdr:cNvSpPr/>
      </xdr:nvSpPr>
      <xdr:spPr>
        <a:xfrm>
          <a:off x="7810500" y="145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166421</xdr:rowOff>
    </xdr:from>
    <xdr:to>
      <xdr:col>45</xdr:col>
      <xdr:colOff>177800</xdr:colOff>
      <xdr:row>85</xdr:row>
      <xdr:rowOff>2933</xdr:rowOff>
    </xdr:to>
    <xdr:cxnSp macro="">
      <xdr:nvCxnSpPr>
        <xdr:cNvPr id="340" name="直線コネクタ 339">
          <a:extLst>
            <a:ext uri="{FF2B5EF4-FFF2-40B4-BE49-F238E27FC236}">
              <a16:creationId xmlns:a16="http://schemas.microsoft.com/office/drawing/2014/main" id="{E5C6EB47-F1E2-44EE-9E62-AAAD070CB2E8}"/>
            </a:ext>
          </a:extLst>
        </xdr:cNvPr>
        <xdr:cNvCxnSpPr/>
      </xdr:nvCxnSpPr>
      <xdr:spPr>
        <a:xfrm flipV="1">
          <a:off x="7861300" y="14568221"/>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id="{0CEF43AF-FB80-4506-A654-8B353D6BA995}"/>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id="{89073C7C-598D-4E6E-B123-CBC662BE2114}"/>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id="{C4A726D2-D67B-4A2E-9B71-311932E45AF0}"/>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55821</xdr:rowOff>
    </xdr:from>
    <xdr:ext cx="469744" cy="259045"/>
    <xdr:sp macro="" textlink="">
      <xdr:nvSpPr>
        <xdr:cNvPr id="344" name="n_1mainValue【公営住宅】&#10;一人当たり面積">
          <a:extLst>
            <a:ext uri="{FF2B5EF4-FFF2-40B4-BE49-F238E27FC236}">
              <a16:creationId xmlns:a16="http://schemas.microsoft.com/office/drawing/2014/main" id="{D9485CA2-78A2-4A15-A73F-3B49F5CD3EC7}"/>
            </a:ext>
          </a:extLst>
        </xdr:cNvPr>
        <xdr:cNvSpPr txBox="1"/>
      </xdr:nvSpPr>
      <xdr:spPr>
        <a:xfrm>
          <a:off x="9391727" y="1428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62298</xdr:rowOff>
    </xdr:from>
    <xdr:ext cx="469744" cy="259045"/>
    <xdr:sp macro="" textlink="">
      <xdr:nvSpPr>
        <xdr:cNvPr id="345" name="n_2mainValue【公営住宅】&#10;一人当たり面積">
          <a:extLst>
            <a:ext uri="{FF2B5EF4-FFF2-40B4-BE49-F238E27FC236}">
              <a16:creationId xmlns:a16="http://schemas.microsoft.com/office/drawing/2014/main" id="{95A3EA2A-8833-45EF-A717-58E02EB977EF}"/>
            </a:ext>
          </a:extLst>
        </xdr:cNvPr>
        <xdr:cNvSpPr txBox="1"/>
      </xdr:nvSpPr>
      <xdr:spPr>
        <a:xfrm>
          <a:off x="8515427" y="1429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70260</xdr:rowOff>
    </xdr:from>
    <xdr:ext cx="469744" cy="259045"/>
    <xdr:sp macro="" textlink="">
      <xdr:nvSpPr>
        <xdr:cNvPr id="346" name="n_3mainValue【公営住宅】&#10;一人当たり面積">
          <a:extLst>
            <a:ext uri="{FF2B5EF4-FFF2-40B4-BE49-F238E27FC236}">
              <a16:creationId xmlns:a16="http://schemas.microsoft.com/office/drawing/2014/main" id="{4DCA4ACB-5A03-4CBD-AB5C-5FC5EDC3E3CA}"/>
            </a:ext>
          </a:extLst>
        </xdr:cNvPr>
        <xdr:cNvSpPr txBox="1"/>
      </xdr:nvSpPr>
      <xdr:spPr>
        <a:xfrm>
          <a:off x="7626427" y="1430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762AC08E-F83D-4946-B085-CC2D07734D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1B78B11-7494-4CDB-B34C-5355094CDF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F95DB0A0-F4AA-4162-9B24-B9C2D3C44C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9C281F65-D443-4035-B5AE-87E267D5D5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41DD5418-E1E0-4CA7-828C-B2BBED76A7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CABA2E28-BDF9-4B14-A464-FCB7675296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9EBF3D01-763C-4DB1-8817-613186013F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87CFFFBF-43F3-47D7-85EF-F16E6359A5A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7EAAF4A2-5014-4131-859B-A59CC80061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3863B2D-C148-451E-A27A-24FD6CD48E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33EBB832-94EE-4DD2-926A-B27A91E79E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563E4128-4963-4D70-B8F7-350E43B1C6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32A3E963-65C4-4145-8A8D-2E64C8287E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5327326-0D16-47EB-A62F-E15870688D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673EC58D-4ECA-4116-AC75-B4327B9AA3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8DC28F49-6600-4811-83E2-6275BF20BE8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77388BA7-C6BF-4859-AE3E-9539D40472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D8DFADC8-0868-44C2-9374-91C4088A92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6A8B59F5-47EB-4F15-84E2-8EE6721583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16431A88-CA84-48A8-B741-480A8C18A0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D571148E-4451-47C0-9D57-DC8AA323B6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39CBD874-D491-42EE-A511-248CE7D96CB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9D4AC810-0FAD-4246-A102-A89868A3B5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D57512A2-C105-4D1F-9D31-91749CF252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ECB9EC8E-F722-412E-A3A0-D3811BC37A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1CB63118-2FB8-4AA8-A741-40653671437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F4A475C7-730D-4FA5-8F14-DCFF2E5F419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B2554811-995B-4067-8720-A2C6A968FF8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C78EE2C6-C8C0-4955-9AC6-9BCAF1C7B7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498FEE31-ECD6-46DA-A306-D3DD055800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6C035B8F-AA4D-466D-94ED-61DE3634FA9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7207D685-757D-47EA-BD23-2D45F2B1F6C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152FC4FC-0D8F-427B-B175-BCAE0C297EE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FDF9F77C-1EAC-4BD8-AD7E-2D1B65980C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329229C6-9DE8-4540-9072-8F653322822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DD853D5-F1E9-413B-9A93-D27FE2CAD2B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593A30BE-FA50-4060-AC17-2096E809F20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A56AC5C3-5AF2-447E-9D6C-18C41A09BB9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9F1E1753-4A27-4F61-9EC8-BA0F82B808F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CC96E28C-D0E3-47C4-81B5-6E706807C81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9748C76F-C8EF-438B-AD94-5417E73705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7ADD2C4C-1598-4329-AB58-809C4D2A316F}"/>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10376096-3E5D-4DB7-ACBD-05DE093A5882}"/>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1A79F050-1E8F-48D6-8257-6FC26AF922DD}"/>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88F8124E-F9F6-49EE-B6AA-FEF735D8740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3C5EBF3A-5672-462F-BF8D-993A532DF7A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DE03EDAC-F48C-4B3F-8502-CEF1B76AE66E}"/>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B9A03D4B-219F-4EE8-9979-EF109E17A507}"/>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C9132EF2-1C7E-48F4-96F4-C15C2D9BA9EF}"/>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5117D103-7C57-4443-B614-CF160EBFA433}"/>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B8252E73-4CCC-449C-9F37-AC230BA57386}"/>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43849640-5BDD-42DD-95E6-C589C38C22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1119A830-BAEA-40B7-A932-6CA1EDE2089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2D48D75-B1A9-4F4C-8975-269FFA0B9D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29B0BD1-4E14-4164-912D-BC74201DA50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BDD91A4-2BBA-41F2-8EED-BE9EAE7E18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403" name="楕円 402">
          <a:extLst>
            <a:ext uri="{FF2B5EF4-FFF2-40B4-BE49-F238E27FC236}">
              <a16:creationId xmlns:a16="http://schemas.microsoft.com/office/drawing/2014/main" id="{E6E80B6A-EDC3-4C3C-A084-D970D08B0C8C}"/>
            </a:ext>
          </a:extLst>
        </xdr:cNvPr>
        <xdr:cNvSpPr/>
      </xdr:nvSpPr>
      <xdr:spPr>
        <a:xfrm>
          <a:off x="16268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358E56B7-598C-4032-B26C-E6DD07D7F367}"/>
            </a:ext>
          </a:extLst>
        </xdr:cNvPr>
        <xdr:cNvSpPr txBox="1"/>
      </xdr:nvSpPr>
      <xdr:spPr>
        <a:xfrm>
          <a:off x="16357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169092</xdr:rowOff>
    </xdr:from>
    <xdr:to>
      <xdr:col>81</xdr:col>
      <xdr:colOff>101600</xdr:colOff>
      <xdr:row>35</xdr:row>
      <xdr:rowOff>99242</xdr:rowOff>
    </xdr:to>
    <xdr:sp macro="" textlink="">
      <xdr:nvSpPr>
        <xdr:cNvPr id="405" name="楕円 404">
          <a:extLst>
            <a:ext uri="{FF2B5EF4-FFF2-40B4-BE49-F238E27FC236}">
              <a16:creationId xmlns:a16="http://schemas.microsoft.com/office/drawing/2014/main" id="{CB0539E2-4454-46CB-956E-2632530A9E50}"/>
            </a:ext>
          </a:extLst>
        </xdr:cNvPr>
        <xdr:cNvSpPr/>
      </xdr:nvSpPr>
      <xdr:spPr>
        <a:xfrm>
          <a:off x="15430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27214</xdr:rowOff>
    </xdr:from>
    <xdr:to>
      <xdr:col>85</xdr:col>
      <xdr:colOff>127000</xdr:colOff>
      <xdr:row>35</xdr:row>
      <xdr:rowOff>48442</xdr:rowOff>
    </xdr:to>
    <xdr:cxnSp macro="">
      <xdr:nvCxnSpPr>
        <xdr:cNvPr id="406" name="直線コネクタ 405">
          <a:extLst>
            <a:ext uri="{FF2B5EF4-FFF2-40B4-BE49-F238E27FC236}">
              <a16:creationId xmlns:a16="http://schemas.microsoft.com/office/drawing/2014/main" id="{E733110E-1B46-49F8-8AED-B520CF5DC2A7}"/>
            </a:ext>
          </a:extLst>
        </xdr:cNvPr>
        <xdr:cNvCxnSpPr/>
      </xdr:nvCxnSpPr>
      <xdr:spPr>
        <a:xfrm flipV="1">
          <a:off x="15481300" y="602796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20501</xdr:rowOff>
    </xdr:from>
    <xdr:to>
      <xdr:col>76</xdr:col>
      <xdr:colOff>165100</xdr:colOff>
      <xdr:row>35</xdr:row>
      <xdr:rowOff>122101</xdr:rowOff>
    </xdr:to>
    <xdr:sp macro="" textlink="">
      <xdr:nvSpPr>
        <xdr:cNvPr id="407" name="楕円 406">
          <a:extLst>
            <a:ext uri="{FF2B5EF4-FFF2-40B4-BE49-F238E27FC236}">
              <a16:creationId xmlns:a16="http://schemas.microsoft.com/office/drawing/2014/main" id="{C5DDF2D4-A6ED-409D-98B6-766CB460A815}"/>
            </a:ext>
          </a:extLst>
        </xdr:cNvPr>
        <xdr:cNvSpPr/>
      </xdr:nvSpPr>
      <xdr:spPr>
        <a:xfrm>
          <a:off x="14541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48442</xdr:rowOff>
    </xdr:from>
    <xdr:to>
      <xdr:col>81</xdr:col>
      <xdr:colOff>50800</xdr:colOff>
      <xdr:row>35</xdr:row>
      <xdr:rowOff>71301</xdr:rowOff>
    </xdr:to>
    <xdr:cxnSp macro="">
      <xdr:nvCxnSpPr>
        <xdr:cNvPr id="408" name="直線コネクタ 407">
          <a:extLst>
            <a:ext uri="{FF2B5EF4-FFF2-40B4-BE49-F238E27FC236}">
              <a16:creationId xmlns:a16="http://schemas.microsoft.com/office/drawing/2014/main" id="{A82ED779-5FE9-4800-9624-DF264BD6B2DD}"/>
            </a:ext>
          </a:extLst>
        </xdr:cNvPr>
        <xdr:cNvCxnSpPr/>
      </xdr:nvCxnSpPr>
      <xdr:spPr>
        <a:xfrm flipV="1">
          <a:off x="14592300" y="60491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113574</xdr:rowOff>
    </xdr:from>
    <xdr:to>
      <xdr:col>72</xdr:col>
      <xdr:colOff>38100</xdr:colOff>
      <xdr:row>36</xdr:row>
      <xdr:rowOff>43724</xdr:rowOff>
    </xdr:to>
    <xdr:sp macro="" textlink="">
      <xdr:nvSpPr>
        <xdr:cNvPr id="409" name="楕円 408">
          <a:extLst>
            <a:ext uri="{FF2B5EF4-FFF2-40B4-BE49-F238E27FC236}">
              <a16:creationId xmlns:a16="http://schemas.microsoft.com/office/drawing/2014/main" id="{8AA453EE-647A-47BE-8ADA-6EBAC710F456}"/>
            </a:ext>
          </a:extLst>
        </xdr:cNvPr>
        <xdr:cNvSpPr/>
      </xdr:nvSpPr>
      <xdr:spPr>
        <a:xfrm>
          <a:off x="13652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71301</xdr:rowOff>
    </xdr:from>
    <xdr:to>
      <xdr:col>76</xdr:col>
      <xdr:colOff>114300</xdr:colOff>
      <xdr:row>35</xdr:row>
      <xdr:rowOff>164374</xdr:rowOff>
    </xdr:to>
    <xdr:cxnSp macro="">
      <xdr:nvCxnSpPr>
        <xdr:cNvPr id="410" name="直線コネクタ 409">
          <a:extLst>
            <a:ext uri="{FF2B5EF4-FFF2-40B4-BE49-F238E27FC236}">
              <a16:creationId xmlns:a16="http://schemas.microsoft.com/office/drawing/2014/main" id="{E56371EE-78BC-4440-9D15-3F4D6EC0BBE9}"/>
            </a:ext>
          </a:extLst>
        </xdr:cNvPr>
        <xdr:cNvCxnSpPr/>
      </xdr:nvCxnSpPr>
      <xdr:spPr>
        <a:xfrm flipV="1">
          <a:off x="13703300" y="607205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4BAF0C06-F2D0-4DC3-A63E-1378BD914E2A}"/>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FEC27BD9-255B-4C69-8DC8-448506EBDA9C}"/>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DDF236BB-807E-4F99-BA98-0CD239881DB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115769</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94DF6117-4A30-4D4A-B164-8DDA82E330FA}"/>
            </a:ext>
          </a:extLst>
        </xdr:cNvPr>
        <xdr:cNvSpPr txBox="1"/>
      </xdr:nvSpPr>
      <xdr:spPr>
        <a:xfrm>
          <a:off x="152660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138628</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66A2321B-C5D8-4540-9035-297750EB533B}"/>
            </a:ext>
          </a:extLst>
        </xdr:cNvPr>
        <xdr:cNvSpPr txBox="1"/>
      </xdr:nvSpPr>
      <xdr:spPr>
        <a:xfrm>
          <a:off x="14389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60251</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660949EB-322B-42C0-A659-1FB74B767C95}"/>
            </a:ext>
          </a:extLst>
        </xdr:cNvPr>
        <xdr:cNvSpPr txBox="1"/>
      </xdr:nvSpPr>
      <xdr:spPr>
        <a:xfrm>
          <a:off x="13500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92E76559-6C35-4BA1-A151-A6CBA7C3ECC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C648AF5A-AE43-4184-9AFB-F1E16CC57E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8C428602-DFAB-46F3-AC42-0EB2B982EF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EAB18458-3CBF-4357-9B96-2AD10B11654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4272E76B-077E-4E3B-85F9-7D453B8B22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6343A901-8901-4522-B6F6-4FD102AEE4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12D15B8A-545F-4633-B32F-8FE1F85A4C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D0F06903-2175-41C0-8DC6-FAC3017B3F7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64DDFCA8-B9B2-49B9-8C06-FF5F15566F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3DC823F6-86C4-4580-B3B8-C003CF2FE1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7ED97B38-B130-4433-B40E-9705C43A786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1AABA873-4B5D-472A-8B42-F3E2E158905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9796AAEA-B521-412F-BDD4-8F116A7D186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3575B662-3801-4448-9FF0-DFBF7092D0E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3C13B69F-79CE-43F0-A73F-318A19D17E5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95FF8EDD-D3D9-4E76-B0DB-06CED83DEA1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A8530708-9EEB-4FA4-81CF-4DEE4DFA0C9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F6757E0C-3E81-4B87-A9B8-29319A9C2ED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7386F649-0CF1-42CC-88E7-71D79171FA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390EF26A-17CC-4BC9-8743-CD9995A42AC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961DAEF1-B2D1-4842-93A9-8B43E2844B0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584AC4B2-D3DA-4E67-80DB-E41FAF1FC0D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87581051-6444-45DB-B7C7-3372FF43E3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AD1F6335-C0C5-4089-97E2-7E9AAB19E5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3E4D262-BA17-4171-B0DA-925896D39D3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BA143EC6-B1E6-4B6C-ADED-A200B5AD2298}"/>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7516C4CB-35D5-42F9-B616-20EEEC1628B1}"/>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79F4DC58-901B-47B0-95D2-1F8FB1BAFDEB}"/>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71D4349-7470-44DF-B519-1D50D270C189}"/>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5CEB859C-B9B4-4F5B-81B5-7A173CBA2E15}"/>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1CE1F4BD-433E-4BAC-A548-045B1E9432C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8C20296C-2D06-4B74-969C-F02595A6826A}"/>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D1427EC0-83F7-42F8-A6A6-BC855F8705E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3136E4F6-7A50-4693-BEE3-0E8D5E3DC9B1}"/>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D270080D-EB2B-4DA2-8545-4DC1FE5CCBAC}"/>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F1F561BB-7E90-4238-80D4-BA9AE4309D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B567B380-949A-4A69-8FBD-6B69F1F45D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509C0376-5184-4F1E-AA0A-E116C477606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F63F079-4A68-488B-B565-8AD812E12D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4A69008D-B38F-42A9-A6F8-ABEF2C78EB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69487</xdr:rowOff>
    </xdr:from>
    <xdr:to>
      <xdr:col>116</xdr:col>
      <xdr:colOff>114300</xdr:colOff>
      <xdr:row>39</xdr:row>
      <xdr:rowOff>171087</xdr:rowOff>
    </xdr:to>
    <xdr:sp macro="" textlink="">
      <xdr:nvSpPr>
        <xdr:cNvPr id="457" name="楕円 456">
          <a:extLst>
            <a:ext uri="{FF2B5EF4-FFF2-40B4-BE49-F238E27FC236}">
              <a16:creationId xmlns:a16="http://schemas.microsoft.com/office/drawing/2014/main" id="{033D42DB-0CAF-42DE-9AF5-7E15E0FC7E1F}"/>
            </a:ext>
          </a:extLst>
        </xdr:cNvPr>
        <xdr:cNvSpPr/>
      </xdr:nvSpPr>
      <xdr:spPr>
        <a:xfrm>
          <a:off x="22110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92364</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F6D47861-B669-4F92-9CCE-3A8D9E996A45}"/>
            </a:ext>
          </a:extLst>
        </xdr:cNvPr>
        <xdr:cNvSpPr txBox="1"/>
      </xdr:nvSpPr>
      <xdr:spPr>
        <a:xfrm>
          <a:off x="22199600"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84727</xdr:rowOff>
    </xdr:from>
    <xdr:to>
      <xdr:col>112</xdr:col>
      <xdr:colOff>38100</xdr:colOff>
      <xdr:row>40</xdr:row>
      <xdr:rowOff>14877</xdr:rowOff>
    </xdr:to>
    <xdr:sp macro="" textlink="">
      <xdr:nvSpPr>
        <xdr:cNvPr id="459" name="楕円 458">
          <a:extLst>
            <a:ext uri="{FF2B5EF4-FFF2-40B4-BE49-F238E27FC236}">
              <a16:creationId xmlns:a16="http://schemas.microsoft.com/office/drawing/2014/main" id="{74282848-776E-4916-B5A6-219690D141B5}"/>
            </a:ext>
          </a:extLst>
        </xdr:cNvPr>
        <xdr:cNvSpPr/>
      </xdr:nvSpPr>
      <xdr:spPr>
        <a:xfrm>
          <a:off x="212725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120287</xdr:rowOff>
    </xdr:from>
    <xdr:to>
      <xdr:col>116</xdr:col>
      <xdr:colOff>63500</xdr:colOff>
      <xdr:row>39</xdr:row>
      <xdr:rowOff>135527</xdr:rowOff>
    </xdr:to>
    <xdr:cxnSp macro="">
      <xdr:nvCxnSpPr>
        <xdr:cNvPr id="460" name="直線コネクタ 459">
          <a:extLst>
            <a:ext uri="{FF2B5EF4-FFF2-40B4-BE49-F238E27FC236}">
              <a16:creationId xmlns:a16="http://schemas.microsoft.com/office/drawing/2014/main" id="{4DE64D20-8C74-4DF4-9C9D-A490FC519363}"/>
            </a:ext>
          </a:extLst>
        </xdr:cNvPr>
        <xdr:cNvCxnSpPr/>
      </xdr:nvCxnSpPr>
      <xdr:spPr>
        <a:xfrm flipV="1">
          <a:off x="21323300" y="6806837"/>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94524</xdr:rowOff>
    </xdr:from>
    <xdr:to>
      <xdr:col>107</xdr:col>
      <xdr:colOff>101600</xdr:colOff>
      <xdr:row>40</xdr:row>
      <xdr:rowOff>24674</xdr:rowOff>
    </xdr:to>
    <xdr:sp macro="" textlink="">
      <xdr:nvSpPr>
        <xdr:cNvPr id="461" name="楕円 460">
          <a:extLst>
            <a:ext uri="{FF2B5EF4-FFF2-40B4-BE49-F238E27FC236}">
              <a16:creationId xmlns:a16="http://schemas.microsoft.com/office/drawing/2014/main" id="{876AFC6E-4F8E-40EE-AFB9-44D662798B06}"/>
            </a:ext>
          </a:extLst>
        </xdr:cNvPr>
        <xdr:cNvSpPr/>
      </xdr:nvSpPr>
      <xdr:spPr>
        <a:xfrm>
          <a:off x="20383500" y="67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135527</xdr:rowOff>
    </xdr:from>
    <xdr:to>
      <xdr:col>111</xdr:col>
      <xdr:colOff>177800</xdr:colOff>
      <xdr:row>39</xdr:row>
      <xdr:rowOff>145324</xdr:rowOff>
    </xdr:to>
    <xdr:cxnSp macro="">
      <xdr:nvCxnSpPr>
        <xdr:cNvPr id="462" name="直線コネクタ 461">
          <a:extLst>
            <a:ext uri="{FF2B5EF4-FFF2-40B4-BE49-F238E27FC236}">
              <a16:creationId xmlns:a16="http://schemas.microsoft.com/office/drawing/2014/main" id="{27BD3725-7D30-4705-BCE4-1A6F5E5B1B0B}"/>
            </a:ext>
          </a:extLst>
        </xdr:cNvPr>
        <xdr:cNvCxnSpPr/>
      </xdr:nvCxnSpPr>
      <xdr:spPr>
        <a:xfrm flipV="1">
          <a:off x="20434300" y="68220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107587</xdr:rowOff>
    </xdr:from>
    <xdr:to>
      <xdr:col>102</xdr:col>
      <xdr:colOff>165100</xdr:colOff>
      <xdr:row>40</xdr:row>
      <xdr:rowOff>37737</xdr:rowOff>
    </xdr:to>
    <xdr:sp macro="" textlink="">
      <xdr:nvSpPr>
        <xdr:cNvPr id="463" name="楕円 462">
          <a:extLst>
            <a:ext uri="{FF2B5EF4-FFF2-40B4-BE49-F238E27FC236}">
              <a16:creationId xmlns:a16="http://schemas.microsoft.com/office/drawing/2014/main" id="{DF33CA5A-5526-464C-9938-5B3DADC6454A}"/>
            </a:ext>
          </a:extLst>
        </xdr:cNvPr>
        <xdr:cNvSpPr/>
      </xdr:nvSpPr>
      <xdr:spPr>
        <a:xfrm>
          <a:off x="19494500" y="67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145324</xdr:rowOff>
    </xdr:from>
    <xdr:to>
      <xdr:col>107</xdr:col>
      <xdr:colOff>50800</xdr:colOff>
      <xdr:row>39</xdr:row>
      <xdr:rowOff>158387</xdr:rowOff>
    </xdr:to>
    <xdr:cxnSp macro="">
      <xdr:nvCxnSpPr>
        <xdr:cNvPr id="464" name="直線コネクタ 463">
          <a:extLst>
            <a:ext uri="{FF2B5EF4-FFF2-40B4-BE49-F238E27FC236}">
              <a16:creationId xmlns:a16="http://schemas.microsoft.com/office/drawing/2014/main" id="{AD37BFE0-051C-4FA7-BAC9-ACFDE41A9621}"/>
            </a:ext>
          </a:extLst>
        </xdr:cNvPr>
        <xdr:cNvCxnSpPr/>
      </xdr:nvCxnSpPr>
      <xdr:spPr>
        <a:xfrm flipV="1">
          <a:off x="19545300" y="68318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993BD2B3-D05E-4619-A5F0-D1820405FF08}"/>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49BA760B-00E0-485A-98C0-A7001FD1CC28}"/>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85E9BFB1-2F53-453E-9C39-01D1C10AF3B6}"/>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31404</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8A7FFFD6-7F6B-4D38-9071-D313321CF580}"/>
            </a:ext>
          </a:extLst>
        </xdr:cNvPr>
        <xdr:cNvSpPr txBox="1"/>
      </xdr:nvSpPr>
      <xdr:spPr>
        <a:xfrm>
          <a:off x="21075727" y="65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41201</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61CA90F8-EC50-4333-A5EB-297DF3CCF8CD}"/>
            </a:ext>
          </a:extLst>
        </xdr:cNvPr>
        <xdr:cNvSpPr txBox="1"/>
      </xdr:nvSpPr>
      <xdr:spPr>
        <a:xfrm>
          <a:off x="20199427" y="65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54264</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30784C87-B244-4640-8EBB-3F43FE4579C0}"/>
            </a:ext>
          </a:extLst>
        </xdr:cNvPr>
        <xdr:cNvSpPr txBox="1"/>
      </xdr:nvSpPr>
      <xdr:spPr>
        <a:xfrm>
          <a:off x="19310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3E16FC8B-C0CE-4C38-A56C-615CA719B1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D9F4DDDC-71E2-43EA-BD58-8F6C3640FB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BD4DEC44-5054-4505-8B2A-6B97887D088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88C4754B-FDE6-4DC5-8E5D-7E9A0CF888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39B74D39-2D60-484D-AF75-0B01E79FB8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EF0BDA52-7912-4EEA-BD62-AC80E8B5911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BC6A7E27-34B1-4BDF-BC1A-A85B8AD850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6F838394-50ED-4DB5-B95B-D355BF59221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8511EEDE-4ADF-45F5-BB3B-96F13034346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D128D97B-F721-471A-83DD-A882611697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CFB5C699-19F4-4782-8C02-98796878AFD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D5EB9A3D-6878-4010-A5AD-DFCC0C9373C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92FBC08B-9C85-48AC-9E41-EBE19B6A1D4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9C76AD5B-04EF-43CB-913A-C5671A37D56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87F7664B-4947-455D-A07D-2B40B103DB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73D95921-1B5A-4882-993B-585D859D559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EB3CC546-FDC4-4045-B406-7DFD87FF146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2BB9EC31-8140-4AFC-8F24-A1A5748E55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AFD4EF99-E29D-400C-9B1C-BC0018D948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06FE6708-C329-4F01-9C77-600FFF4636D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D9EF7770-62E0-4164-9B6C-33BD38F83C3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1DD84A3-C91F-4CF5-9645-C6A16839741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5A0352C5-EE55-4041-8AF5-E6E320BDF2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B9A533E0-0D09-44ED-9E7E-3C475843DFF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01FFC7A5-B7F9-463E-8366-B40014736B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296BA0EC-EC3F-49CB-AFDA-E18C217E03FD}"/>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972C2088-AAAF-47DD-A902-6D0F20D2E235}"/>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7B44D50F-F0D4-4DF7-9129-2AF889DD80F9}"/>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71FB7996-3F1C-496A-8EE1-535F75773972}"/>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DD19C4B5-8145-4791-B273-B43BFCFE373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F9E3B5D9-96BA-4A71-8489-6C32A13C831B}"/>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5EFAA8A0-5762-465B-949E-206C51047745}"/>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AA7F7A12-7353-4700-9616-3EFFC3BB9384}"/>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5FF09D59-14B2-41A4-A849-BD5FEB7FE80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7B1C15AF-20E6-4B52-8A84-D4C8D62AAD84}"/>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D9CAE33-C4CE-467E-87BD-8007B56868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3176A91-89F0-4ACA-BBA7-38995F9CDBF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79D5767-AC77-4C7B-80AF-8B86D73F9D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797014C-FC29-4B54-B69A-69D53AC45B3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621317B-9421-4594-819F-7FFF545937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11" name="楕円 510">
          <a:extLst>
            <a:ext uri="{FF2B5EF4-FFF2-40B4-BE49-F238E27FC236}">
              <a16:creationId xmlns:a16="http://schemas.microsoft.com/office/drawing/2014/main" id="{FF2F51B4-E4DB-4B75-855E-97812B31C669}"/>
            </a:ext>
          </a:extLst>
        </xdr:cNvPr>
        <xdr:cNvSpPr/>
      </xdr:nvSpPr>
      <xdr:spPr>
        <a:xfrm>
          <a:off x="16268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92546</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A7F53328-A70B-4355-8FDD-FF0C88546DB0}"/>
            </a:ext>
          </a:extLst>
        </xdr:cNvPr>
        <xdr:cNvSpPr txBox="1"/>
      </xdr:nvSpPr>
      <xdr:spPr>
        <a:xfrm>
          <a:off x="16357600"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513" name="楕円 512">
          <a:extLst>
            <a:ext uri="{FF2B5EF4-FFF2-40B4-BE49-F238E27FC236}">
              <a16:creationId xmlns:a16="http://schemas.microsoft.com/office/drawing/2014/main" id="{5115B439-B29B-4CA7-93E5-5F2243A31271}"/>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60</xdr:row>
      <xdr:rowOff>19594</xdr:rowOff>
    </xdr:to>
    <xdr:cxnSp macro="">
      <xdr:nvCxnSpPr>
        <xdr:cNvPr id="514" name="直線コネクタ 513">
          <a:extLst>
            <a:ext uri="{FF2B5EF4-FFF2-40B4-BE49-F238E27FC236}">
              <a16:creationId xmlns:a16="http://schemas.microsoft.com/office/drawing/2014/main" id="{6B847E51-5771-4DB6-84E3-8C040FAC6013}"/>
            </a:ext>
          </a:extLst>
        </xdr:cNvPr>
        <xdr:cNvCxnSpPr/>
      </xdr:nvCxnSpPr>
      <xdr:spPr>
        <a:xfrm flipV="1">
          <a:off x="15481300" y="102804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515" name="楕円 514">
          <a:extLst>
            <a:ext uri="{FF2B5EF4-FFF2-40B4-BE49-F238E27FC236}">
              <a16:creationId xmlns:a16="http://schemas.microsoft.com/office/drawing/2014/main" id="{176ACB08-A921-48C4-AD2B-154BE868B760}"/>
            </a:ext>
          </a:extLst>
        </xdr:cNvPr>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47353</xdr:rowOff>
    </xdr:to>
    <xdr:cxnSp macro="">
      <xdr:nvCxnSpPr>
        <xdr:cNvPr id="516" name="直線コネクタ 515">
          <a:extLst>
            <a:ext uri="{FF2B5EF4-FFF2-40B4-BE49-F238E27FC236}">
              <a16:creationId xmlns:a16="http://schemas.microsoft.com/office/drawing/2014/main" id="{42879D69-0716-4457-947E-162932CCCED0}"/>
            </a:ext>
          </a:extLst>
        </xdr:cNvPr>
        <xdr:cNvCxnSpPr/>
      </xdr:nvCxnSpPr>
      <xdr:spPr>
        <a:xfrm flipV="1">
          <a:off x="14592300" y="103065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xdr:rowOff>
    </xdr:from>
    <xdr:to>
      <xdr:col>72</xdr:col>
      <xdr:colOff>38100</xdr:colOff>
      <xdr:row>56</xdr:row>
      <xdr:rowOff>103051</xdr:rowOff>
    </xdr:to>
    <xdr:sp macro="" textlink="">
      <xdr:nvSpPr>
        <xdr:cNvPr id="517" name="楕円 516">
          <a:extLst>
            <a:ext uri="{FF2B5EF4-FFF2-40B4-BE49-F238E27FC236}">
              <a16:creationId xmlns:a16="http://schemas.microsoft.com/office/drawing/2014/main" id="{4BB4E03E-4D4F-403D-8AA6-FA7F7AA417EC}"/>
            </a:ext>
          </a:extLst>
        </xdr:cNvPr>
        <xdr:cNvSpPr/>
      </xdr:nvSpPr>
      <xdr:spPr>
        <a:xfrm>
          <a:off x="13652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52251</xdr:rowOff>
    </xdr:from>
    <xdr:to>
      <xdr:col>76</xdr:col>
      <xdr:colOff>114300</xdr:colOff>
      <xdr:row>60</xdr:row>
      <xdr:rowOff>47353</xdr:rowOff>
    </xdr:to>
    <xdr:cxnSp macro="">
      <xdr:nvCxnSpPr>
        <xdr:cNvPr id="518" name="直線コネクタ 517">
          <a:extLst>
            <a:ext uri="{FF2B5EF4-FFF2-40B4-BE49-F238E27FC236}">
              <a16:creationId xmlns:a16="http://schemas.microsoft.com/office/drawing/2014/main" id="{52112127-E84C-4FC4-B7CB-711115BE7866}"/>
            </a:ext>
          </a:extLst>
        </xdr:cNvPr>
        <xdr:cNvCxnSpPr/>
      </xdr:nvCxnSpPr>
      <xdr:spPr>
        <a:xfrm>
          <a:off x="13703300" y="9653451"/>
          <a:ext cx="889000" cy="68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a:extLst>
            <a:ext uri="{FF2B5EF4-FFF2-40B4-BE49-F238E27FC236}">
              <a16:creationId xmlns:a16="http://schemas.microsoft.com/office/drawing/2014/main" id="{CCED49B0-AA60-4B3E-B28C-2BBFBF325DA2}"/>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a:extLst>
            <a:ext uri="{FF2B5EF4-FFF2-40B4-BE49-F238E27FC236}">
              <a16:creationId xmlns:a16="http://schemas.microsoft.com/office/drawing/2014/main" id="{8C0CBED6-BBA9-4BE3-8FBA-935625BD759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248E6744-1E36-4DDF-8859-FF2FEF39F444}"/>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61521</xdr:rowOff>
    </xdr:from>
    <xdr:ext cx="405111" cy="259045"/>
    <xdr:sp macro="" textlink="">
      <xdr:nvSpPr>
        <xdr:cNvPr id="522" name="n_1mainValue【学校施設】&#10;有形固定資産減価償却率">
          <a:extLst>
            <a:ext uri="{FF2B5EF4-FFF2-40B4-BE49-F238E27FC236}">
              <a16:creationId xmlns:a16="http://schemas.microsoft.com/office/drawing/2014/main" id="{913C0B8D-D356-438E-AD6C-EAC632BBC132}"/>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89280</xdr:rowOff>
    </xdr:from>
    <xdr:ext cx="405111" cy="259045"/>
    <xdr:sp macro="" textlink="">
      <xdr:nvSpPr>
        <xdr:cNvPr id="523" name="n_2mainValue【学校施設】&#10;有形固定資産減価償却率">
          <a:extLst>
            <a:ext uri="{FF2B5EF4-FFF2-40B4-BE49-F238E27FC236}">
              <a16:creationId xmlns:a16="http://schemas.microsoft.com/office/drawing/2014/main" id="{6447D9AA-3528-46E2-BD3E-C2BE835B8347}"/>
            </a:ext>
          </a:extLst>
        </xdr:cNvPr>
        <xdr:cNvSpPr txBox="1"/>
      </xdr:nvSpPr>
      <xdr:spPr>
        <a:xfrm>
          <a:off x="14389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119578</xdr:rowOff>
    </xdr:from>
    <xdr:ext cx="405111" cy="259045"/>
    <xdr:sp macro="" textlink="">
      <xdr:nvSpPr>
        <xdr:cNvPr id="524" name="n_3mainValue【学校施設】&#10;有形固定資産減価償却率">
          <a:extLst>
            <a:ext uri="{FF2B5EF4-FFF2-40B4-BE49-F238E27FC236}">
              <a16:creationId xmlns:a16="http://schemas.microsoft.com/office/drawing/2014/main" id="{0D17409C-031C-4379-81B1-7BACA2A00C83}"/>
            </a:ext>
          </a:extLst>
        </xdr:cNvPr>
        <xdr:cNvSpPr txBox="1"/>
      </xdr:nvSpPr>
      <xdr:spPr>
        <a:xfrm>
          <a:off x="13500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F53B0268-FAEF-4F96-BCB6-93096CE394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29D85960-4B13-44A5-BB59-92EC2147AF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97724724-31B2-4301-859C-C918434D8AD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A89633C2-2D5D-4683-8A62-F87DEC530B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7F5E03D5-52AA-4137-900E-0206FEE3868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642B6AC7-A1C8-4C22-9D81-FC78CB87E3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83B5D15F-CD34-442A-AF14-1DF66FB34C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6384C11D-061F-43ED-91E4-E31B0C4C76E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521187D9-D396-4E31-B4E6-5CAAB0630D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7B83B29F-0291-4C30-9836-E9D5461D4C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D34A3C7F-5143-4339-9B75-E627E588860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5B74A2CF-88FF-40B5-81E6-6D032DA50D2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82F1042A-2021-45E5-8738-1F6B816C536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11D8B0EB-E955-4DCE-BA07-B814E89FA28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CB5B37F1-FBFA-4A9F-894C-793FC765E5F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B4A34F8F-CC09-4B61-96D5-B2C3D4AB2483}"/>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881937F2-5316-44D9-8EC9-3D1326D1A6E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3036D4E6-803F-4F77-A011-74134D0512DC}"/>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57FB9272-31A6-4A84-A3B0-A6ADB7B6E72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F561004B-398F-4C4F-902B-E02B5C7C775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1E820B55-911A-4E96-A896-AD271854846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3C4E29A9-1D7F-4400-B6F8-F5C2E0D2C9F8}"/>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11A3FCDC-38E0-43DE-9C2B-63B7BBFDB53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D7D12340-38C9-4567-BCA1-9E6A35E052E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733022E5-3078-46C5-BE12-653F53F4F4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D5A3BD70-8CF2-4758-A054-12A08BA3B876}"/>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B23E1619-5755-4CB1-B715-22F40559C8CA}"/>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0827F151-DAD1-4415-B74D-BB1F8408ECF5}"/>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C90E9F0B-1D96-4A57-8FA4-6E077E1540A6}"/>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807624AD-30FF-4A4B-B2AD-D89F15C69BD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a16="http://schemas.microsoft.com/office/drawing/2014/main" id="{B8E8888B-2E86-4074-91D8-CCDF3B1C1CEE}"/>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E5D2B419-4D8F-41E4-9173-9E333A55A77D}"/>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0C1CE445-4B59-413A-A0FA-E6CC1580267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DF06FA5C-BC07-41FA-B641-6C983EE073C4}"/>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70A4DAC0-305E-4001-A4FD-7E3D22B5D2D3}"/>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C76F62C-B353-4D2D-A780-E8FA29EE31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53FC8F52-1558-4DB4-8D39-22F48360D0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459B4088-463E-49B7-8809-839016BAFD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1EF5F15C-300E-4497-958D-EBBC2390F9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CBBFC79D-00F6-44C2-AAF2-ED476DC35CE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14710</xdr:rowOff>
    </xdr:from>
    <xdr:to>
      <xdr:col>116</xdr:col>
      <xdr:colOff>114300</xdr:colOff>
      <xdr:row>63</xdr:row>
      <xdr:rowOff>116310</xdr:rowOff>
    </xdr:to>
    <xdr:sp macro="" textlink="">
      <xdr:nvSpPr>
        <xdr:cNvPr id="565" name="楕円 564">
          <a:extLst>
            <a:ext uri="{FF2B5EF4-FFF2-40B4-BE49-F238E27FC236}">
              <a16:creationId xmlns:a16="http://schemas.microsoft.com/office/drawing/2014/main" id="{005AED28-8211-49DC-8EF6-0E158BFC5E23}"/>
            </a:ext>
          </a:extLst>
        </xdr:cNvPr>
        <xdr:cNvSpPr/>
      </xdr:nvSpPr>
      <xdr:spPr>
        <a:xfrm>
          <a:off x="22110700" y="108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37587</xdr:rowOff>
    </xdr:from>
    <xdr:ext cx="469744" cy="259045"/>
    <xdr:sp macro="" textlink="">
      <xdr:nvSpPr>
        <xdr:cNvPr id="566" name="【学校施設】&#10;一人当たり面積該当値テキスト">
          <a:extLst>
            <a:ext uri="{FF2B5EF4-FFF2-40B4-BE49-F238E27FC236}">
              <a16:creationId xmlns:a16="http://schemas.microsoft.com/office/drawing/2014/main" id="{AF7BE757-A50F-4DF6-8440-9EF8DD640E4E}"/>
            </a:ext>
          </a:extLst>
        </xdr:cNvPr>
        <xdr:cNvSpPr txBox="1"/>
      </xdr:nvSpPr>
      <xdr:spPr>
        <a:xfrm>
          <a:off x="22199600" y="106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21797</xdr:rowOff>
    </xdr:from>
    <xdr:to>
      <xdr:col>112</xdr:col>
      <xdr:colOff>38100</xdr:colOff>
      <xdr:row>63</xdr:row>
      <xdr:rowOff>123397</xdr:rowOff>
    </xdr:to>
    <xdr:sp macro="" textlink="">
      <xdr:nvSpPr>
        <xdr:cNvPr id="567" name="楕円 566">
          <a:extLst>
            <a:ext uri="{FF2B5EF4-FFF2-40B4-BE49-F238E27FC236}">
              <a16:creationId xmlns:a16="http://schemas.microsoft.com/office/drawing/2014/main" id="{5C805FC1-E1BF-4BFB-98C2-E0A746230461}"/>
            </a:ext>
          </a:extLst>
        </xdr:cNvPr>
        <xdr:cNvSpPr/>
      </xdr:nvSpPr>
      <xdr:spPr>
        <a:xfrm>
          <a:off x="21272500" y="108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65510</xdr:rowOff>
    </xdr:from>
    <xdr:to>
      <xdr:col>116</xdr:col>
      <xdr:colOff>63500</xdr:colOff>
      <xdr:row>63</xdr:row>
      <xdr:rowOff>72597</xdr:rowOff>
    </xdr:to>
    <xdr:cxnSp macro="">
      <xdr:nvCxnSpPr>
        <xdr:cNvPr id="568" name="直線コネクタ 567">
          <a:extLst>
            <a:ext uri="{FF2B5EF4-FFF2-40B4-BE49-F238E27FC236}">
              <a16:creationId xmlns:a16="http://schemas.microsoft.com/office/drawing/2014/main" id="{B791AF92-4CA9-45D0-A21D-D0BE928A788B}"/>
            </a:ext>
          </a:extLst>
        </xdr:cNvPr>
        <xdr:cNvCxnSpPr/>
      </xdr:nvCxnSpPr>
      <xdr:spPr>
        <a:xfrm flipV="1">
          <a:off x="21323300" y="10866860"/>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26826</xdr:rowOff>
    </xdr:from>
    <xdr:to>
      <xdr:col>107</xdr:col>
      <xdr:colOff>101600</xdr:colOff>
      <xdr:row>63</xdr:row>
      <xdr:rowOff>128426</xdr:rowOff>
    </xdr:to>
    <xdr:sp macro="" textlink="">
      <xdr:nvSpPr>
        <xdr:cNvPr id="569" name="楕円 568">
          <a:extLst>
            <a:ext uri="{FF2B5EF4-FFF2-40B4-BE49-F238E27FC236}">
              <a16:creationId xmlns:a16="http://schemas.microsoft.com/office/drawing/2014/main" id="{71350CEE-ED11-4390-91CC-4ACD3F9E06EE}"/>
            </a:ext>
          </a:extLst>
        </xdr:cNvPr>
        <xdr:cNvSpPr/>
      </xdr:nvSpPr>
      <xdr:spPr>
        <a:xfrm>
          <a:off x="20383500" y="108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72597</xdr:rowOff>
    </xdr:from>
    <xdr:to>
      <xdr:col>111</xdr:col>
      <xdr:colOff>177800</xdr:colOff>
      <xdr:row>63</xdr:row>
      <xdr:rowOff>77626</xdr:rowOff>
    </xdr:to>
    <xdr:cxnSp macro="">
      <xdr:nvCxnSpPr>
        <xdr:cNvPr id="570" name="直線コネクタ 569">
          <a:extLst>
            <a:ext uri="{FF2B5EF4-FFF2-40B4-BE49-F238E27FC236}">
              <a16:creationId xmlns:a16="http://schemas.microsoft.com/office/drawing/2014/main" id="{45A93112-4A9C-4D00-A170-4B3E7D19889A}"/>
            </a:ext>
          </a:extLst>
        </xdr:cNvPr>
        <xdr:cNvCxnSpPr/>
      </xdr:nvCxnSpPr>
      <xdr:spPr>
        <a:xfrm flipV="1">
          <a:off x="20434300" y="1087394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70064</xdr:rowOff>
    </xdr:from>
    <xdr:to>
      <xdr:col>102</xdr:col>
      <xdr:colOff>165100</xdr:colOff>
      <xdr:row>64</xdr:row>
      <xdr:rowOff>214</xdr:rowOff>
    </xdr:to>
    <xdr:sp macro="" textlink="">
      <xdr:nvSpPr>
        <xdr:cNvPr id="571" name="楕円 570">
          <a:extLst>
            <a:ext uri="{FF2B5EF4-FFF2-40B4-BE49-F238E27FC236}">
              <a16:creationId xmlns:a16="http://schemas.microsoft.com/office/drawing/2014/main" id="{FCC898F5-2138-4A2D-899F-14EFEF1E70F0}"/>
            </a:ext>
          </a:extLst>
        </xdr:cNvPr>
        <xdr:cNvSpPr/>
      </xdr:nvSpPr>
      <xdr:spPr>
        <a:xfrm>
          <a:off x="19494500" y="108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77626</xdr:rowOff>
    </xdr:from>
    <xdr:to>
      <xdr:col>107</xdr:col>
      <xdr:colOff>50800</xdr:colOff>
      <xdr:row>63</xdr:row>
      <xdr:rowOff>120864</xdr:rowOff>
    </xdr:to>
    <xdr:cxnSp macro="">
      <xdr:nvCxnSpPr>
        <xdr:cNvPr id="572" name="直線コネクタ 571">
          <a:extLst>
            <a:ext uri="{FF2B5EF4-FFF2-40B4-BE49-F238E27FC236}">
              <a16:creationId xmlns:a16="http://schemas.microsoft.com/office/drawing/2014/main" id="{447A3C92-DEC4-4F37-9BE3-A83536D4046B}"/>
            </a:ext>
          </a:extLst>
        </xdr:cNvPr>
        <xdr:cNvCxnSpPr/>
      </xdr:nvCxnSpPr>
      <xdr:spPr>
        <a:xfrm flipV="1">
          <a:off x="19545300" y="10878976"/>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a16="http://schemas.microsoft.com/office/drawing/2014/main" id="{C3FAA249-F08A-4883-8038-B5E6560E37EC}"/>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a:extLst>
            <a:ext uri="{FF2B5EF4-FFF2-40B4-BE49-F238E27FC236}">
              <a16:creationId xmlns:a16="http://schemas.microsoft.com/office/drawing/2014/main" id="{DD3F1A1E-6F23-49A0-B0CA-3CC9F014BFA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a:extLst>
            <a:ext uri="{FF2B5EF4-FFF2-40B4-BE49-F238E27FC236}">
              <a16:creationId xmlns:a16="http://schemas.microsoft.com/office/drawing/2014/main" id="{F05506A1-A428-4DB9-BA83-E8AA30012995}"/>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139924</xdr:rowOff>
    </xdr:from>
    <xdr:ext cx="469744" cy="259045"/>
    <xdr:sp macro="" textlink="">
      <xdr:nvSpPr>
        <xdr:cNvPr id="576" name="n_1mainValue【学校施設】&#10;一人当たり面積">
          <a:extLst>
            <a:ext uri="{FF2B5EF4-FFF2-40B4-BE49-F238E27FC236}">
              <a16:creationId xmlns:a16="http://schemas.microsoft.com/office/drawing/2014/main" id="{82BF96F7-6996-4CBD-BE92-087CCEF2D53C}"/>
            </a:ext>
          </a:extLst>
        </xdr:cNvPr>
        <xdr:cNvSpPr txBox="1"/>
      </xdr:nvSpPr>
      <xdr:spPr>
        <a:xfrm>
          <a:off x="21075727" y="1059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144953</xdr:rowOff>
    </xdr:from>
    <xdr:ext cx="469744" cy="259045"/>
    <xdr:sp macro="" textlink="">
      <xdr:nvSpPr>
        <xdr:cNvPr id="577" name="n_2mainValue【学校施設】&#10;一人当たり面積">
          <a:extLst>
            <a:ext uri="{FF2B5EF4-FFF2-40B4-BE49-F238E27FC236}">
              <a16:creationId xmlns:a16="http://schemas.microsoft.com/office/drawing/2014/main" id="{9F54D873-0C18-4EA3-8725-946B82891A1D}"/>
            </a:ext>
          </a:extLst>
        </xdr:cNvPr>
        <xdr:cNvSpPr txBox="1"/>
      </xdr:nvSpPr>
      <xdr:spPr>
        <a:xfrm>
          <a:off x="20199427" y="1060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16741</xdr:rowOff>
    </xdr:from>
    <xdr:ext cx="469744" cy="259045"/>
    <xdr:sp macro="" textlink="">
      <xdr:nvSpPr>
        <xdr:cNvPr id="578" name="n_3mainValue【学校施設】&#10;一人当たり面積">
          <a:extLst>
            <a:ext uri="{FF2B5EF4-FFF2-40B4-BE49-F238E27FC236}">
              <a16:creationId xmlns:a16="http://schemas.microsoft.com/office/drawing/2014/main" id="{26EC45AB-651F-4081-B2B3-7E2377BAB262}"/>
            </a:ext>
          </a:extLst>
        </xdr:cNvPr>
        <xdr:cNvSpPr txBox="1"/>
      </xdr:nvSpPr>
      <xdr:spPr>
        <a:xfrm>
          <a:off x="19310427" y="1064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AB93815E-D488-450D-8AE4-A42FEA9CD4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CE984D37-B100-4F4C-B897-01FFC33636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BECDE22D-BFDC-418F-882B-7B7E93816AC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8AF1A4EB-3F31-459E-894F-51A756CC9C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FA5587B9-EA40-49AA-82C1-D373A19D91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3FE1FC9C-E07A-44E6-9DF9-6AC21E5938D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011566AB-92FD-4CD7-8B60-3938C2320A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1F95B9FB-2C6A-405D-8439-4848E86CF40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D3143F50-0224-43E1-9B91-B3BBB8A473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6F8B281E-1B6D-4249-997F-9992D2B66B0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4C8E660F-17F2-42EA-BBBF-9E54DE95F4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2F24EE92-35FC-4EF4-9B15-1B130AE4F54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BD77AFEC-3E2C-4A58-A07B-88B1835877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AF413E01-A71C-431B-ABEA-B21217B2CB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ECD9F6A-6AB4-4720-A056-648B594BE6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361BC721-3741-491E-94C1-0BE9B1E6A95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B2176862-5AC8-4E01-886D-19B64604673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3D42FBB7-D2DB-4554-8F20-76008E20BD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1F4FF16E-972A-4770-887B-D8B452F95D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6F1A4DC4-9C52-4B17-AE32-5CE7BE9E85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88FBB4F3-06AB-461B-88EF-86C1B00ABC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E16AE6C3-347E-4A7D-B35A-18710EE295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7C342AE3-3A3F-417B-9137-E08AC073378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CE8A0E3D-AD36-4A10-B660-DDAC17FDF8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A2E9679C-E383-4E49-81F8-ACA824ADB6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BA1C3FD1-973E-4EB4-980B-3236B91FA4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A2506051-4950-4ADD-82B7-A1FCA63292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83625FBC-532D-47C6-846E-D139485F2EC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83ABE418-74B2-4D50-8EF0-F5DA47D89AB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660D22E2-0178-4FBD-AA6E-E81E2536FC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0C2D8DC7-5B06-4D7E-BC91-2EB211B1DB0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938A771B-C05A-49F1-BC08-4B7F823E76C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B95298A3-1949-4332-8B76-602A919A675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DEC0708B-2D65-4ADC-A1F7-6619C439A57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219B571D-06F3-4570-8B3B-CD134F9222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1394D4D3-8548-4626-B944-748F0074929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49F68614-CC17-4E0C-9655-C1DCB28D3D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666020EB-313C-4E8F-AC4C-A85C23556B7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D8F87F34-CAF4-4CCC-BA9D-173ED605B6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B90B6BF9-C348-4C01-93B8-0BE639E446F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96AEF45B-6B75-4766-B6A1-4F8E8AC435D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04BCC452-F374-4F6D-A1D8-9AEBDE5B9F1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DA09528F-7583-45FC-A83A-8C39B3D10182}"/>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2ED7B5FC-2D30-4623-BFC5-32DFB874C0FD}"/>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7048D922-0E92-4FDA-BF97-933569B5828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F584B3D4-19B7-4C52-B8A1-17856744D9E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625" name="【公民館】&#10;有形固定資産減価償却率平均値テキスト">
          <a:extLst>
            <a:ext uri="{FF2B5EF4-FFF2-40B4-BE49-F238E27FC236}">
              <a16:creationId xmlns:a16="http://schemas.microsoft.com/office/drawing/2014/main" id="{E27D7E68-E488-4017-811C-F2E379A4C11A}"/>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D0942732-AD01-4C30-858D-C23654607114}"/>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823FD02C-B57C-494B-BD41-286E59970A96}"/>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63B66B2D-D03A-4B77-B813-12D5F6E3C722}"/>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C268E579-A9AC-4012-8B77-EF0C95D46467}"/>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252C2424-A882-4D74-ADC3-77801EE648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4C6D533D-FB7D-47B2-B902-81AC50188A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68527BDC-9ABE-4BF9-8B02-B83AFD29125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6286046-3396-4274-A3FA-637468A838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CA07168-903E-494D-827D-A33A5C14C8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33564</xdr:rowOff>
    </xdr:from>
    <xdr:to>
      <xdr:col>85</xdr:col>
      <xdr:colOff>177800</xdr:colOff>
      <xdr:row>103</xdr:row>
      <xdr:rowOff>135164</xdr:rowOff>
    </xdr:to>
    <xdr:sp macro="" textlink="">
      <xdr:nvSpPr>
        <xdr:cNvPr id="635" name="楕円 634">
          <a:extLst>
            <a:ext uri="{FF2B5EF4-FFF2-40B4-BE49-F238E27FC236}">
              <a16:creationId xmlns:a16="http://schemas.microsoft.com/office/drawing/2014/main" id="{26227ED3-BC89-44DA-84FD-110DCBA5325F}"/>
            </a:ext>
          </a:extLst>
        </xdr:cNvPr>
        <xdr:cNvSpPr/>
      </xdr:nvSpPr>
      <xdr:spPr>
        <a:xfrm>
          <a:off x="16268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11991</xdr:rowOff>
    </xdr:from>
    <xdr:ext cx="405111" cy="259045"/>
    <xdr:sp macro="" textlink="">
      <xdr:nvSpPr>
        <xdr:cNvPr id="636" name="【公民館】&#10;有形固定資産減価償却率該当値テキスト">
          <a:extLst>
            <a:ext uri="{FF2B5EF4-FFF2-40B4-BE49-F238E27FC236}">
              <a16:creationId xmlns:a16="http://schemas.microsoft.com/office/drawing/2014/main" id="{C93C967C-5866-406F-831B-991B6C586351}"/>
            </a:ext>
          </a:extLst>
        </xdr:cNvPr>
        <xdr:cNvSpPr txBox="1"/>
      </xdr:nvSpPr>
      <xdr:spPr>
        <a:xfrm>
          <a:off x="16357600" y="1767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637" name="楕円 636">
          <a:extLst>
            <a:ext uri="{FF2B5EF4-FFF2-40B4-BE49-F238E27FC236}">
              <a16:creationId xmlns:a16="http://schemas.microsoft.com/office/drawing/2014/main" id="{85117616-6612-403E-A5C1-00D00E4F46C9}"/>
            </a:ext>
          </a:extLst>
        </xdr:cNvPr>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84364</xdr:rowOff>
    </xdr:from>
    <xdr:to>
      <xdr:col>85</xdr:col>
      <xdr:colOff>127000</xdr:colOff>
      <xdr:row>103</xdr:row>
      <xdr:rowOff>117021</xdr:rowOff>
    </xdr:to>
    <xdr:cxnSp macro="">
      <xdr:nvCxnSpPr>
        <xdr:cNvPr id="638" name="直線コネクタ 637">
          <a:extLst>
            <a:ext uri="{FF2B5EF4-FFF2-40B4-BE49-F238E27FC236}">
              <a16:creationId xmlns:a16="http://schemas.microsoft.com/office/drawing/2014/main" id="{9E175086-71DC-4CD2-B501-612F16E18FE5}"/>
            </a:ext>
          </a:extLst>
        </xdr:cNvPr>
        <xdr:cNvCxnSpPr/>
      </xdr:nvCxnSpPr>
      <xdr:spPr>
        <a:xfrm flipV="1">
          <a:off x="15481300" y="1774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98879</xdr:rowOff>
    </xdr:from>
    <xdr:to>
      <xdr:col>76</xdr:col>
      <xdr:colOff>165100</xdr:colOff>
      <xdr:row>104</xdr:row>
      <xdr:rowOff>29029</xdr:rowOff>
    </xdr:to>
    <xdr:sp macro="" textlink="">
      <xdr:nvSpPr>
        <xdr:cNvPr id="639" name="楕円 638">
          <a:extLst>
            <a:ext uri="{FF2B5EF4-FFF2-40B4-BE49-F238E27FC236}">
              <a16:creationId xmlns:a16="http://schemas.microsoft.com/office/drawing/2014/main" id="{6A2F07C7-8430-49D1-A4BF-7BFE70527FB7}"/>
            </a:ext>
          </a:extLst>
        </xdr:cNvPr>
        <xdr:cNvSpPr/>
      </xdr:nvSpPr>
      <xdr:spPr>
        <a:xfrm>
          <a:off x="14541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103</xdr:row>
      <xdr:rowOff>149679</xdr:rowOff>
    </xdr:to>
    <xdr:cxnSp macro="">
      <xdr:nvCxnSpPr>
        <xdr:cNvPr id="640" name="直線コネクタ 639">
          <a:extLst>
            <a:ext uri="{FF2B5EF4-FFF2-40B4-BE49-F238E27FC236}">
              <a16:creationId xmlns:a16="http://schemas.microsoft.com/office/drawing/2014/main" id="{86849D8B-C984-4BB0-9935-1432BC3B4274}"/>
            </a:ext>
          </a:extLst>
        </xdr:cNvPr>
        <xdr:cNvCxnSpPr/>
      </xdr:nvCxnSpPr>
      <xdr:spPr>
        <a:xfrm flipV="1">
          <a:off x="14592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641" name="楕円 640">
          <a:extLst>
            <a:ext uri="{FF2B5EF4-FFF2-40B4-BE49-F238E27FC236}">
              <a16:creationId xmlns:a16="http://schemas.microsoft.com/office/drawing/2014/main" id="{24C320EB-80C8-48A9-AB26-CC2B0A9C4BE9}"/>
            </a:ext>
          </a:extLst>
        </xdr:cNvPr>
        <xdr:cNvSpPr/>
      </xdr:nvSpPr>
      <xdr:spPr>
        <a:xfrm>
          <a:off x="1365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149679</xdr:rowOff>
    </xdr:from>
    <xdr:to>
      <xdr:col>76</xdr:col>
      <xdr:colOff>114300</xdr:colOff>
      <xdr:row>104</xdr:row>
      <xdr:rowOff>43543</xdr:rowOff>
    </xdr:to>
    <xdr:cxnSp macro="">
      <xdr:nvCxnSpPr>
        <xdr:cNvPr id="642" name="直線コネクタ 641">
          <a:extLst>
            <a:ext uri="{FF2B5EF4-FFF2-40B4-BE49-F238E27FC236}">
              <a16:creationId xmlns:a16="http://schemas.microsoft.com/office/drawing/2014/main" id="{6C3006AD-8B5E-4F30-9553-AE0BF922B20F}"/>
            </a:ext>
          </a:extLst>
        </xdr:cNvPr>
        <xdr:cNvCxnSpPr/>
      </xdr:nvCxnSpPr>
      <xdr:spPr>
        <a:xfrm flipV="1">
          <a:off x="13703300" y="178090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43" name="n_1aveValue【公民館】&#10;有形固定資産減価償却率">
          <a:extLst>
            <a:ext uri="{FF2B5EF4-FFF2-40B4-BE49-F238E27FC236}">
              <a16:creationId xmlns:a16="http://schemas.microsoft.com/office/drawing/2014/main" id="{A3E59C96-B862-4782-A740-B22D5AFE1D59}"/>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44" name="n_2aveValue【公民館】&#10;有形固定資産減価償却率">
          <a:extLst>
            <a:ext uri="{FF2B5EF4-FFF2-40B4-BE49-F238E27FC236}">
              <a16:creationId xmlns:a16="http://schemas.microsoft.com/office/drawing/2014/main" id="{0F0F2B68-E002-480B-8ABA-F3EE9CF739FF}"/>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45" name="n_3aveValue【公民館】&#10;有形固定資産減価償却率">
          <a:extLst>
            <a:ext uri="{FF2B5EF4-FFF2-40B4-BE49-F238E27FC236}">
              <a16:creationId xmlns:a16="http://schemas.microsoft.com/office/drawing/2014/main" id="{8ABE858E-48E6-4101-9DD9-BE55BF8980CB}"/>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158948</xdr:rowOff>
    </xdr:from>
    <xdr:ext cx="405111" cy="259045"/>
    <xdr:sp macro="" textlink="">
      <xdr:nvSpPr>
        <xdr:cNvPr id="646" name="n_1mainValue【公民館】&#10;有形固定資産減価償却率">
          <a:extLst>
            <a:ext uri="{FF2B5EF4-FFF2-40B4-BE49-F238E27FC236}">
              <a16:creationId xmlns:a16="http://schemas.microsoft.com/office/drawing/2014/main" id="{88CCDD2B-0D4E-42E4-A95D-7AD74363FE67}"/>
            </a:ext>
          </a:extLst>
        </xdr:cNvPr>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20156</xdr:rowOff>
    </xdr:from>
    <xdr:ext cx="405111" cy="259045"/>
    <xdr:sp macro="" textlink="">
      <xdr:nvSpPr>
        <xdr:cNvPr id="647" name="n_2mainValue【公民館】&#10;有形固定資産減価償却率">
          <a:extLst>
            <a:ext uri="{FF2B5EF4-FFF2-40B4-BE49-F238E27FC236}">
              <a16:creationId xmlns:a16="http://schemas.microsoft.com/office/drawing/2014/main" id="{D1DEDD6D-34BE-44D3-9828-EE85E2B6592B}"/>
            </a:ext>
          </a:extLst>
        </xdr:cNvPr>
        <xdr:cNvSpPr txBox="1"/>
      </xdr:nvSpPr>
      <xdr:spPr>
        <a:xfrm>
          <a:off x="14389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85470</xdr:rowOff>
    </xdr:from>
    <xdr:ext cx="405111" cy="259045"/>
    <xdr:sp macro="" textlink="">
      <xdr:nvSpPr>
        <xdr:cNvPr id="648" name="n_3mainValue【公民館】&#10;有形固定資産減価償却率">
          <a:extLst>
            <a:ext uri="{FF2B5EF4-FFF2-40B4-BE49-F238E27FC236}">
              <a16:creationId xmlns:a16="http://schemas.microsoft.com/office/drawing/2014/main" id="{38D4566B-AD17-445C-9341-3EE2629ABB76}"/>
            </a:ext>
          </a:extLst>
        </xdr:cNvPr>
        <xdr:cNvSpPr txBox="1"/>
      </xdr:nvSpPr>
      <xdr:spPr>
        <a:xfrm>
          <a:off x="13500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E16637DB-A0EB-40BE-A338-C1D7205638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EB6A2167-B5EB-4C54-B92A-02548CE832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A0BE19F3-AFCC-4086-AF04-3FB303F3088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D6659DFB-0BF2-4564-9105-3658E167FC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FDEC9E71-35C0-45F0-B50A-6E36EB916C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722D062C-0812-4199-8579-FFEE911891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85C80DD9-DC7F-4F9F-B957-C0105561BA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07435E61-4246-4D10-BECD-49328889B3E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E57555FA-CAF3-4D28-9CE7-06B2765DD98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20051A74-01B9-40AE-AB00-DE34BADD27E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3A900693-3A07-44CB-9C6B-4D8916669D1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4F3E35D4-786A-4552-99F3-1494112838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728DDB92-1236-4E16-A2EB-073BF4C813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7A58B5C2-DA83-4F82-85CD-BE90D66CD39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3E2D8319-D919-426B-9B90-40E983D3C75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04DF82E0-F2A0-40DE-97C6-0C1716C3B27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561021D7-61F9-4F48-A1A6-1686CC9B21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21750E0D-96CA-480E-9BB5-7B6DFFBEF36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D55B5004-2D02-4C16-801A-C7BEE66A53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D54B95EA-7DCD-42B3-AC3A-1BC611E22D8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B5A9D215-F7F4-43BE-B156-66D0E48F7B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28C12B9D-4B0E-4984-B1F3-07A6D89754E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1D893104-03B4-45C3-AE5F-798AA5FC3AB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945E352E-D7C0-4379-B58D-C283E3147047}"/>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6B8220A7-2B32-4264-B4D7-04077B6AF0BD}"/>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1B66C303-06BA-4F12-9E1F-ACB8D9DB8FB1}"/>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5F461F49-3AD6-4271-9845-E859902753F7}"/>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D614DEAE-E0C6-4104-ADE6-DFBB990038FB}"/>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id="{450B87F1-3210-4DD3-9208-7DF0134642B8}"/>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98358A33-5D50-4C14-9D0F-E6AE4FEAC8AE}"/>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ED3E6619-0570-42B6-BC51-81FCB87C9FE2}"/>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0EAEC05C-D4E9-4055-B269-01EFF3BABEB1}"/>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6D390919-4852-4B5D-AA68-E4F17B70D145}"/>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CC7376CE-5F90-49B5-9388-7EF9B9BCC9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1B54740-E708-42A2-B069-2A99769357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B438773-1F89-42EE-94CA-4DC902573C2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A8ECDED6-F2A2-45D5-9490-19B3827348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AFC128D1-5381-4C2C-A5EA-4956F91FDA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60376</xdr:rowOff>
    </xdr:from>
    <xdr:to>
      <xdr:col>116</xdr:col>
      <xdr:colOff>114300</xdr:colOff>
      <xdr:row>108</xdr:row>
      <xdr:rowOff>161976</xdr:rowOff>
    </xdr:to>
    <xdr:sp macro="" textlink="">
      <xdr:nvSpPr>
        <xdr:cNvPr id="687" name="楕円 686">
          <a:extLst>
            <a:ext uri="{FF2B5EF4-FFF2-40B4-BE49-F238E27FC236}">
              <a16:creationId xmlns:a16="http://schemas.microsoft.com/office/drawing/2014/main" id="{FEDF2C76-6028-45A9-BD33-3483157C33B0}"/>
            </a:ext>
          </a:extLst>
        </xdr:cNvPr>
        <xdr:cNvSpPr/>
      </xdr:nvSpPr>
      <xdr:spPr>
        <a:xfrm>
          <a:off x="22110700" y="185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id="{E1C0D0DB-42DF-49B9-AA23-67B215F0D811}"/>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61595</xdr:rowOff>
    </xdr:from>
    <xdr:to>
      <xdr:col>112</xdr:col>
      <xdr:colOff>38100</xdr:colOff>
      <xdr:row>108</xdr:row>
      <xdr:rowOff>163195</xdr:rowOff>
    </xdr:to>
    <xdr:sp macro="" textlink="">
      <xdr:nvSpPr>
        <xdr:cNvPr id="689" name="楕円 688">
          <a:extLst>
            <a:ext uri="{FF2B5EF4-FFF2-40B4-BE49-F238E27FC236}">
              <a16:creationId xmlns:a16="http://schemas.microsoft.com/office/drawing/2014/main" id="{874B67E4-2459-48AB-9253-072EB23515ED}"/>
            </a:ext>
          </a:extLst>
        </xdr:cNvPr>
        <xdr:cNvSpPr/>
      </xdr:nvSpPr>
      <xdr:spPr>
        <a:xfrm>
          <a:off x="21272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111176</xdr:rowOff>
    </xdr:from>
    <xdr:to>
      <xdr:col>116</xdr:col>
      <xdr:colOff>63500</xdr:colOff>
      <xdr:row>108</xdr:row>
      <xdr:rowOff>112395</xdr:rowOff>
    </xdr:to>
    <xdr:cxnSp macro="">
      <xdr:nvCxnSpPr>
        <xdr:cNvPr id="690" name="直線コネクタ 689">
          <a:extLst>
            <a:ext uri="{FF2B5EF4-FFF2-40B4-BE49-F238E27FC236}">
              <a16:creationId xmlns:a16="http://schemas.microsoft.com/office/drawing/2014/main" id="{983250F0-5C68-422E-A9FE-9139B44102C6}"/>
            </a:ext>
          </a:extLst>
        </xdr:cNvPr>
        <xdr:cNvCxnSpPr/>
      </xdr:nvCxnSpPr>
      <xdr:spPr>
        <a:xfrm flipV="1">
          <a:off x="21323300" y="18627776"/>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62433</xdr:rowOff>
    </xdr:from>
    <xdr:to>
      <xdr:col>107</xdr:col>
      <xdr:colOff>101600</xdr:colOff>
      <xdr:row>108</xdr:row>
      <xdr:rowOff>164033</xdr:rowOff>
    </xdr:to>
    <xdr:sp macro="" textlink="">
      <xdr:nvSpPr>
        <xdr:cNvPr id="691" name="楕円 690">
          <a:extLst>
            <a:ext uri="{FF2B5EF4-FFF2-40B4-BE49-F238E27FC236}">
              <a16:creationId xmlns:a16="http://schemas.microsoft.com/office/drawing/2014/main" id="{FC2BEDA1-F116-4ED1-B2C9-F157D5A79F4E}"/>
            </a:ext>
          </a:extLst>
        </xdr:cNvPr>
        <xdr:cNvSpPr/>
      </xdr:nvSpPr>
      <xdr:spPr>
        <a:xfrm>
          <a:off x="20383500" y="185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112395</xdr:rowOff>
    </xdr:from>
    <xdr:to>
      <xdr:col>111</xdr:col>
      <xdr:colOff>177800</xdr:colOff>
      <xdr:row>108</xdr:row>
      <xdr:rowOff>113233</xdr:rowOff>
    </xdr:to>
    <xdr:cxnSp macro="">
      <xdr:nvCxnSpPr>
        <xdr:cNvPr id="692" name="直線コネクタ 691">
          <a:extLst>
            <a:ext uri="{FF2B5EF4-FFF2-40B4-BE49-F238E27FC236}">
              <a16:creationId xmlns:a16="http://schemas.microsoft.com/office/drawing/2014/main" id="{62B31FDB-700D-48F3-A1B7-5CE61D1B600D}"/>
            </a:ext>
          </a:extLst>
        </xdr:cNvPr>
        <xdr:cNvCxnSpPr/>
      </xdr:nvCxnSpPr>
      <xdr:spPr>
        <a:xfrm flipV="1">
          <a:off x="20434300" y="186289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693" name="楕円 692">
          <a:extLst>
            <a:ext uri="{FF2B5EF4-FFF2-40B4-BE49-F238E27FC236}">
              <a16:creationId xmlns:a16="http://schemas.microsoft.com/office/drawing/2014/main" id="{2BFF7E19-0A1D-4F65-BAE4-B9D17C7C2077}"/>
            </a:ext>
          </a:extLst>
        </xdr:cNvPr>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113233</xdr:rowOff>
    </xdr:from>
    <xdr:to>
      <xdr:col>107</xdr:col>
      <xdr:colOff>50800</xdr:colOff>
      <xdr:row>108</xdr:row>
      <xdr:rowOff>114300</xdr:rowOff>
    </xdr:to>
    <xdr:cxnSp macro="">
      <xdr:nvCxnSpPr>
        <xdr:cNvPr id="694" name="直線コネクタ 693">
          <a:extLst>
            <a:ext uri="{FF2B5EF4-FFF2-40B4-BE49-F238E27FC236}">
              <a16:creationId xmlns:a16="http://schemas.microsoft.com/office/drawing/2014/main" id="{2E818E56-3FB9-45C7-8F03-B6A57CDF0469}"/>
            </a:ext>
          </a:extLst>
        </xdr:cNvPr>
        <xdr:cNvCxnSpPr/>
      </xdr:nvCxnSpPr>
      <xdr:spPr>
        <a:xfrm flipV="1">
          <a:off x="19545300" y="186298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id="{BA1458DB-FF0A-449E-9644-A6423D7A3D56}"/>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a:extLst>
            <a:ext uri="{FF2B5EF4-FFF2-40B4-BE49-F238E27FC236}">
              <a16:creationId xmlns:a16="http://schemas.microsoft.com/office/drawing/2014/main" id="{5477F51A-9738-4FED-A492-6169D5F0B01E}"/>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id="{BF4E0030-04E5-4450-BBEB-1F17AA21805A}"/>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154322</xdr:rowOff>
    </xdr:from>
    <xdr:ext cx="469744" cy="259045"/>
    <xdr:sp macro="" textlink="">
      <xdr:nvSpPr>
        <xdr:cNvPr id="698" name="n_1mainValue【公民館】&#10;一人当たり面積">
          <a:extLst>
            <a:ext uri="{FF2B5EF4-FFF2-40B4-BE49-F238E27FC236}">
              <a16:creationId xmlns:a16="http://schemas.microsoft.com/office/drawing/2014/main" id="{9DACEDBB-3292-4419-AAC8-275C67567C85}"/>
            </a:ext>
          </a:extLst>
        </xdr:cNvPr>
        <xdr:cNvSpPr txBox="1"/>
      </xdr:nvSpPr>
      <xdr:spPr>
        <a:xfrm>
          <a:off x="210757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155160</xdr:rowOff>
    </xdr:from>
    <xdr:ext cx="469744" cy="259045"/>
    <xdr:sp macro="" textlink="">
      <xdr:nvSpPr>
        <xdr:cNvPr id="699" name="n_2mainValue【公民館】&#10;一人当たり面積">
          <a:extLst>
            <a:ext uri="{FF2B5EF4-FFF2-40B4-BE49-F238E27FC236}">
              <a16:creationId xmlns:a16="http://schemas.microsoft.com/office/drawing/2014/main" id="{13DACCC7-427B-4089-9403-7C6A9DFDC3B3}"/>
            </a:ext>
          </a:extLst>
        </xdr:cNvPr>
        <xdr:cNvSpPr txBox="1"/>
      </xdr:nvSpPr>
      <xdr:spPr>
        <a:xfrm>
          <a:off x="20199427" y="186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700" name="n_3mainValue【公民館】&#10;一人当たり面積">
          <a:extLst>
            <a:ext uri="{FF2B5EF4-FFF2-40B4-BE49-F238E27FC236}">
              <a16:creationId xmlns:a16="http://schemas.microsoft.com/office/drawing/2014/main" id="{DAFE8C39-357D-49F3-A49E-59174A14835F}"/>
            </a:ext>
          </a:extLst>
        </xdr:cNvPr>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C76531B5-7CA7-4BD4-9D09-38E20AEF2E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36A299D9-878F-4910-8537-DDCA72ACD9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3FCA5C34-52E8-4534-877A-73707D0381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道路・橋梁の減価償却率について、類似団体と比較して低くなっている。離島の小さな町であり、インフラ整備が本土に比べると遅かったことと、改良・更新を計画的に行ってきたことが要因と考えられる。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また、学校施設については、平成２８年度に町立中学校を新設したことにより、減価償却率が大きく下がっている。なお、町内の小学校についても建替え等の時期を迎えており、今後の更新状況により数値は更に下がることが見込まれ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en-US" sz="1100">
              <a:solidFill>
                <a:schemeClr val="dk1"/>
              </a:solidFill>
              <a:latin typeface="ＭＳ Ｐゴシック" pitchFamily="50" charset="-128"/>
              <a:ea typeface="ＭＳ Ｐゴシック" pitchFamily="50" charset="-128"/>
              <a:cs typeface="+mn-cs"/>
            </a:rPr>
            <a:t>公営住宅についても今後新築整備の予定があるため、減価償却率は下がることが見込まれる。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8BA82B4-3CBF-477E-9DBB-F8A433DEA6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1E2A8B-316F-4B71-A2FD-0D2A3BAA68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EC3F8C-C0B9-43D0-BD8C-4DCFA418FE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AA3E8A-5D17-4436-A428-C6F610826C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8FAD92-E28D-42B2-9E14-C75760E3C3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9135D8-95F8-4328-96E5-70E3ACAE5C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1F8ADA-ECC0-454E-BA9C-5E2937D9D69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C5F83ED-9B94-4393-AD13-F7EC305D76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9FF767-B387-46F1-A08C-A90B6334DCC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A5476B-7412-4BC5-B96A-3B585C1E76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
2,036
76.51
3,851,774
3,768,651
83,123
2,093,837
4,945,877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4F9F76-9F2F-4E3C-831C-0852378387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CA0959-AD1E-401F-A5F7-5D2E72B681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AE131C-DFE0-442B-B5D7-965645E76D0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270EFB-725A-4380-B242-AB73A2B769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340799-F1C1-4072-BDA6-2D51FE6D6A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6FB334-6F79-458C-9833-CF71FDBDC24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120A4D-4362-48CF-9ADB-2C1B57C321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91372F-0033-4241-B4C3-C2DDB09D15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9B6094-3082-452A-BD78-F4BE0EEBE0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28B3E4A-1EED-49A3-9D47-ED56B2B0615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48A775-0C96-42FA-B0C6-22B9AE28A2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6717F0-88D9-4917-AAD0-96FD38DDB3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CFD00B-1C61-4E4F-821B-FA69ACB66A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80E8CFC-EB8B-4C20-8ECB-528DCADA86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75FC218-A21E-4DD8-A865-EAD634519A0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61C8B9-D722-4EEB-944D-7D687FE65B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F0EFC4E-A61B-4EC1-92D7-FDAFDD5F34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566DBB-3D4B-48F7-8F42-6ED89E58746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687BFA-67E1-4040-879A-495E9748B9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ECE9D2-B1FB-4481-9599-155EAA5B60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57F3A8E-BFB2-4632-BC48-581496B2B4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01A2B12-76B1-44F2-9845-94FBB0F61C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968C911-6AF8-458F-A74A-071B5BA14D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AF61E69-01A8-46E8-8D25-24460BBD149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03936FD-ACF7-4A0B-A87E-67501C1712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452CEE2-1FDD-4D53-87DC-92CEA0201A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EB2C26E-76F5-4F13-A067-9E2B637EE2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89406D2-340D-45F3-AD53-9F40A6AE457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5A69EC86-36B1-4F7B-A645-FAC9EBF5FA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907F7DC-BEED-43C5-8DD3-2DA32C7728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41FD37F-B0B5-438C-92D5-96A406EF86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CE953951-7F76-4213-BEA9-215446E77F2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8AEE6A5-9136-4E0F-9487-0599559CE1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13069E5F-3A30-4653-A05C-7BF2824AE1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A4584B0-C65F-417C-BA5D-E6BA0301D2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5A2F9E9-EB92-46F8-A91B-ED93C2CB015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0098172-9ADE-4D7F-9BDD-C7695C606F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DD4DBF3-76FD-4A95-92DC-B3504670E88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03D24C4-4D48-4DF6-B179-7112A236F2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6E2A9A3-DB95-43D7-8963-40FB1B01B54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D5D8F34-E721-4FE1-9914-C3D19C52EE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D3C71B27-632D-492B-8636-8345588E9E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FC84F7C1-DC91-455C-A30F-7B795A1FD7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4ABDCB5-6449-4859-887F-2CA37DC15C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7C19456D-7CA9-45B7-A9FC-77A370305E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5335BE0-007C-45AD-8709-8C00884D81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538C1CFC-9869-4B35-83A1-75BBB32872A4}"/>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60977FC-46DD-465C-8E53-770826C2572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216ECCEA-B331-4974-8B6F-DE2BD50C082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95BD7992-A16B-48CF-A70E-4C190832DBD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71449EB4-ECB3-4C9E-AD99-604ED8B164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37A3D8DC-BB20-4D00-95E5-00E1C4A142B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DF52BDA6-77B0-463B-84ED-874AF56920E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B75CF6C-37EE-443F-8B0E-C6F676D867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51781E63-9CCE-4AAC-9D41-8328B9018FA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F168D25D-B037-423C-A161-78B8AC7826A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6979327D-E2B3-44AB-B367-E73793AF310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B03643B0-F196-48E4-BDE7-AB72113A61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129026A7-23A5-4432-826F-0046F0CC702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28B03C63-DE7C-4FC4-9B54-38D4D33179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96AB74B0-9C6E-48E0-8187-8309623A3222}"/>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5AADEAA-188B-47F1-BA31-5600B35B063F}"/>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A3AA24F9-0884-4AB3-9993-770CE35C83B6}"/>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2FACB01F-B0D5-465B-BA1D-75BE5C5D6D0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FCF39F84-2DFB-4828-8B87-EB89925CCD21}"/>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B10B9258-BAF4-4295-BD48-A86EA0AFA1DB}"/>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96F4E312-E3FD-4FF8-84F8-BF13E5D3F0CD}"/>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6C5C9367-80A8-47D7-A62E-4CF7255B82F7}"/>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7603DB91-469D-4D28-AF8C-806ABD488099}"/>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65FD3295-93B3-44F1-A538-566D0C305A3F}"/>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1962B81E-B6D6-4062-B611-4613D18EB98D}"/>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68019B74-897F-45BD-B2C4-E0C63FBF7FC5}"/>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CDC0031D-4FBB-4599-A572-EF6E3AD80CB4}"/>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4A53F50-481C-41B8-A6DB-4A3C7F1629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0F2CFD5-7C52-468C-B5E9-A5E64504D8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6A1CA06-3613-4058-819B-4C8ECF9381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D3198F7-A120-4AA8-890B-2BBFD5A704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FB008D7-017E-4711-8333-2BBCC725E8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90" name="楕円 89">
          <a:extLst>
            <a:ext uri="{FF2B5EF4-FFF2-40B4-BE49-F238E27FC236}">
              <a16:creationId xmlns:a16="http://schemas.microsoft.com/office/drawing/2014/main" id="{051D5897-D93A-44B5-82DF-9C716656D9FC}"/>
            </a:ext>
          </a:extLst>
        </xdr:cNvPr>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57167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49BE6FD-EC8C-44FA-8A0A-5DDD31B82D8D}"/>
            </a:ext>
          </a:extLst>
        </xdr:cNvPr>
        <xdr:cNvSpPr txBox="1"/>
      </xdr:nvSpPr>
      <xdr:spPr>
        <a:xfrm>
          <a:off x="4673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92" name="楕円 91">
          <a:extLst>
            <a:ext uri="{FF2B5EF4-FFF2-40B4-BE49-F238E27FC236}">
              <a16:creationId xmlns:a16="http://schemas.microsoft.com/office/drawing/2014/main" id="{832F5359-CE47-4D7E-A0D1-41E8E3D381A2}"/>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61</xdr:row>
      <xdr:rowOff>0</xdr:rowOff>
    </xdr:to>
    <xdr:cxnSp macro="">
      <xdr:nvCxnSpPr>
        <xdr:cNvPr id="93" name="直線コネクタ 92">
          <a:extLst>
            <a:ext uri="{FF2B5EF4-FFF2-40B4-BE49-F238E27FC236}">
              <a16:creationId xmlns:a16="http://schemas.microsoft.com/office/drawing/2014/main" id="{53EFEC21-E4FA-4ED2-85F7-150211443E83}"/>
            </a:ext>
          </a:extLst>
        </xdr:cNvPr>
        <xdr:cNvCxnSpPr/>
      </xdr:nvCxnSpPr>
      <xdr:spPr>
        <a:xfrm flipV="1">
          <a:off x="3797300" y="10416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94" name="楕円 93">
          <a:extLst>
            <a:ext uri="{FF2B5EF4-FFF2-40B4-BE49-F238E27FC236}">
              <a16:creationId xmlns:a16="http://schemas.microsoft.com/office/drawing/2014/main" id="{D8DEC046-41FA-4626-A6B6-2CEA43A2D89A}"/>
            </a:ext>
          </a:extLst>
        </xdr:cNvPr>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41910</xdr:rowOff>
    </xdr:to>
    <xdr:cxnSp macro="">
      <xdr:nvCxnSpPr>
        <xdr:cNvPr id="95" name="直線コネクタ 94">
          <a:extLst>
            <a:ext uri="{FF2B5EF4-FFF2-40B4-BE49-F238E27FC236}">
              <a16:creationId xmlns:a16="http://schemas.microsoft.com/office/drawing/2014/main" id="{854BF999-8707-4ABD-8892-52246E82766E}"/>
            </a:ext>
          </a:extLst>
        </xdr:cNvPr>
        <xdr:cNvCxnSpPr/>
      </xdr:nvCxnSpPr>
      <xdr:spPr>
        <a:xfrm flipV="1">
          <a:off x="2908300" y="10458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96" name="楕円 95">
          <a:extLst>
            <a:ext uri="{FF2B5EF4-FFF2-40B4-BE49-F238E27FC236}">
              <a16:creationId xmlns:a16="http://schemas.microsoft.com/office/drawing/2014/main" id="{9235CDD0-5FC0-44DC-ABA9-9331B66BF838}"/>
            </a:ext>
          </a:extLst>
        </xdr:cNvPr>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41910</xdr:rowOff>
    </xdr:from>
    <xdr:to>
      <xdr:col>15</xdr:col>
      <xdr:colOff>50800</xdr:colOff>
      <xdr:row>61</xdr:row>
      <xdr:rowOff>125730</xdr:rowOff>
    </xdr:to>
    <xdr:cxnSp macro="">
      <xdr:nvCxnSpPr>
        <xdr:cNvPr id="97" name="直線コネクタ 96">
          <a:extLst>
            <a:ext uri="{FF2B5EF4-FFF2-40B4-BE49-F238E27FC236}">
              <a16:creationId xmlns:a16="http://schemas.microsoft.com/office/drawing/2014/main" id="{ECFEBB1A-23A9-4791-9860-6CA89065421B}"/>
            </a:ext>
          </a:extLst>
        </xdr:cNvPr>
        <xdr:cNvCxnSpPr/>
      </xdr:nvCxnSpPr>
      <xdr:spPr>
        <a:xfrm flipV="1">
          <a:off x="2019300" y="10500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98" name="n_1mainValue【体育館・プール】&#10;有形固定資産減価償却率">
          <a:extLst>
            <a:ext uri="{FF2B5EF4-FFF2-40B4-BE49-F238E27FC236}">
              <a16:creationId xmlns:a16="http://schemas.microsoft.com/office/drawing/2014/main" id="{16D122EC-769D-41D1-94CB-7BE76A881D46}"/>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99" name="n_2mainValue【体育館・プール】&#10;有形固定資産減価償却率">
          <a:extLst>
            <a:ext uri="{FF2B5EF4-FFF2-40B4-BE49-F238E27FC236}">
              <a16:creationId xmlns:a16="http://schemas.microsoft.com/office/drawing/2014/main" id="{FF7CB174-2749-4EFC-B48D-02A9919D83C7}"/>
            </a:ext>
          </a:extLst>
        </xdr:cNvPr>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00" name="n_3mainValue【体育館・プール】&#10;有形固定資産減価償却率">
          <a:extLst>
            <a:ext uri="{FF2B5EF4-FFF2-40B4-BE49-F238E27FC236}">
              <a16:creationId xmlns:a16="http://schemas.microsoft.com/office/drawing/2014/main" id="{BF51222D-7484-4013-8EC7-167138CB4D8F}"/>
            </a:ext>
          </a:extLst>
        </xdr:cNvPr>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859919D4-59F4-4104-BC13-D3828D3B1B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D2D7DB94-12F2-49E3-B488-C6AAC0D3EC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683E6047-480F-4C20-A9E3-9A0FA4F5507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AD3AFA09-E1C1-4498-AE1E-3AB8EF6301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BC8583A5-1F11-43D1-ABEA-48DFE9BB3BD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2FAC392D-2F7D-479F-B6B7-900185210F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991A9DCA-C50F-4120-9121-296A502C78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D8563FC7-8976-4ABA-8D41-C975B3B184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55486369-DB57-4E5A-B67C-0D389072C8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E4F4F21F-2147-4109-84DE-7B649EF3C6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A7539DC3-CD22-4CD6-8E67-7D61AA9D4C8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2B251825-EE8F-4EF1-99CB-A87E98E692A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27C4D320-4D88-4D8F-9110-66A4E96F3E1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ED02B303-D298-44E0-99AB-5EA404CA55F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4309B70A-83B7-4810-BBC6-80B4DDEAE53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3E795683-2FF8-4C0E-87C9-2E15A5DA7D14}"/>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6927FB6D-631A-4F61-ACB5-79A8697D5D9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1AA140D1-E5AA-48D1-ABE5-5782ED400BB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C87D3852-8A0B-4D31-BA26-362D93D79A8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2061FF37-7E21-4AFC-93B7-3D20631AAC3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4D28A01E-661E-4456-8042-00C2059D819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ACE23CA3-1558-49AF-ACBD-0D3C7A3CA6B8}"/>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38789AD8-A1AE-4BA5-AF0A-029F20CE68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5E9D6DC1-4178-4BD6-B4F8-A4EF4C6D32EC}"/>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A937E71D-3210-4871-8360-0426E5F8B43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73A6B9E3-A8E3-4670-8090-2A8CB03FED8A}"/>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E00DCAA9-75E7-4BC6-9648-AF7945265125}"/>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7AF57DAB-D134-449D-8746-9C8071642DA1}"/>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C8C82E8B-0280-4301-A192-EE4C51B877E8}"/>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8E62B415-9919-40EA-B514-835CF51B812E}"/>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A942FA73-02CD-49FC-A099-F28E8F2B5423}"/>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CB17B51E-09CA-4DE4-B47A-CBFEBB10997B}"/>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557D7671-0061-4E29-A887-82500241EAE3}"/>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B1C33A16-D4A3-490B-B714-56B37AE28D0C}"/>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B5741B11-A2B0-477D-8F8E-BC5EA468C4E6}"/>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644AC482-D93B-4D53-ACC9-70C7ACCD0D18}"/>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F7BB08D1-1B68-4961-92D8-6E6363AA688A}"/>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6B268817-362E-43DF-BBD5-1C995E369F74}"/>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13044EBA-C67F-4582-A902-D0C81CD1D5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FD15522-F576-4848-B702-3C7B3BA82B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1170911-D66B-42A7-B493-64B823AD4D8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EA018D8-81F9-4B6E-B43C-4B0CFC369E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6522E8C-5EA6-416A-8ACB-AA4159C1A1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79339</xdr:rowOff>
    </xdr:from>
    <xdr:to>
      <xdr:col>55</xdr:col>
      <xdr:colOff>50800</xdr:colOff>
      <xdr:row>63</xdr:row>
      <xdr:rowOff>9489</xdr:rowOff>
    </xdr:to>
    <xdr:sp macro="" textlink="">
      <xdr:nvSpPr>
        <xdr:cNvPr id="144" name="楕円 143">
          <a:extLst>
            <a:ext uri="{FF2B5EF4-FFF2-40B4-BE49-F238E27FC236}">
              <a16:creationId xmlns:a16="http://schemas.microsoft.com/office/drawing/2014/main" id="{D737F41D-9D4D-4F00-9114-10D5F6D8A235}"/>
            </a:ext>
          </a:extLst>
        </xdr:cNvPr>
        <xdr:cNvSpPr/>
      </xdr:nvSpPr>
      <xdr:spPr>
        <a:xfrm>
          <a:off x="10426700" y="107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102216</xdr:rowOff>
    </xdr:from>
    <xdr:ext cx="469744" cy="259045"/>
    <xdr:sp macro="" textlink="">
      <xdr:nvSpPr>
        <xdr:cNvPr id="145" name="【体育館・プール】&#10;一人当たり面積該当値テキスト">
          <a:extLst>
            <a:ext uri="{FF2B5EF4-FFF2-40B4-BE49-F238E27FC236}">
              <a16:creationId xmlns:a16="http://schemas.microsoft.com/office/drawing/2014/main" id="{81D8DF9E-9C06-4C06-AE1A-21A2EFC1254C}"/>
            </a:ext>
          </a:extLst>
        </xdr:cNvPr>
        <xdr:cNvSpPr txBox="1"/>
      </xdr:nvSpPr>
      <xdr:spPr>
        <a:xfrm>
          <a:off x="10515600" y="1056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89626</xdr:rowOff>
    </xdr:from>
    <xdr:to>
      <xdr:col>50</xdr:col>
      <xdr:colOff>165100</xdr:colOff>
      <xdr:row>63</xdr:row>
      <xdr:rowOff>19776</xdr:rowOff>
    </xdr:to>
    <xdr:sp macro="" textlink="">
      <xdr:nvSpPr>
        <xdr:cNvPr id="146" name="楕円 145">
          <a:extLst>
            <a:ext uri="{FF2B5EF4-FFF2-40B4-BE49-F238E27FC236}">
              <a16:creationId xmlns:a16="http://schemas.microsoft.com/office/drawing/2014/main" id="{F9F67641-6756-4E30-A4DB-CCEFE099213D}"/>
            </a:ext>
          </a:extLst>
        </xdr:cNvPr>
        <xdr:cNvSpPr/>
      </xdr:nvSpPr>
      <xdr:spPr>
        <a:xfrm>
          <a:off x="9588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130139</xdr:rowOff>
    </xdr:from>
    <xdr:to>
      <xdr:col>55</xdr:col>
      <xdr:colOff>0</xdr:colOff>
      <xdr:row>62</xdr:row>
      <xdr:rowOff>140426</xdr:rowOff>
    </xdr:to>
    <xdr:cxnSp macro="">
      <xdr:nvCxnSpPr>
        <xdr:cNvPr id="147" name="直線コネクタ 146">
          <a:extLst>
            <a:ext uri="{FF2B5EF4-FFF2-40B4-BE49-F238E27FC236}">
              <a16:creationId xmlns:a16="http://schemas.microsoft.com/office/drawing/2014/main" id="{C8D1247B-3811-4816-BD2A-257A3D5364CA}"/>
            </a:ext>
          </a:extLst>
        </xdr:cNvPr>
        <xdr:cNvCxnSpPr/>
      </xdr:nvCxnSpPr>
      <xdr:spPr>
        <a:xfrm flipV="1">
          <a:off x="9639300" y="1076003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96974</xdr:rowOff>
    </xdr:from>
    <xdr:to>
      <xdr:col>46</xdr:col>
      <xdr:colOff>38100</xdr:colOff>
      <xdr:row>63</xdr:row>
      <xdr:rowOff>27124</xdr:rowOff>
    </xdr:to>
    <xdr:sp macro="" textlink="">
      <xdr:nvSpPr>
        <xdr:cNvPr id="148" name="楕円 147">
          <a:extLst>
            <a:ext uri="{FF2B5EF4-FFF2-40B4-BE49-F238E27FC236}">
              <a16:creationId xmlns:a16="http://schemas.microsoft.com/office/drawing/2014/main" id="{A9ED810E-B415-4689-B775-1DBBED7BF80D}"/>
            </a:ext>
          </a:extLst>
        </xdr:cNvPr>
        <xdr:cNvSpPr/>
      </xdr:nvSpPr>
      <xdr:spPr>
        <a:xfrm>
          <a:off x="8699500" y="107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140426</xdr:rowOff>
    </xdr:from>
    <xdr:to>
      <xdr:col>50</xdr:col>
      <xdr:colOff>114300</xdr:colOff>
      <xdr:row>62</xdr:row>
      <xdr:rowOff>147774</xdr:rowOff>
    </xdr:to>
    <xdr:cxnSp macro="">
      <xdr:nvCxnSpPr>
        <xdr:cNvPr id="149" name="直線コネクタ 148">
          <a:extLst>
            <a:ext uri="{FF2B5EF4-FFF2-40B4-BE49-F238E27FC236}">
              <a16:creationId xmlns:a16="http://schemas.microsoft.com/office/drawing/2014/main" id="{BC67D457-4C50-4044-95AD-6D9FAA336B59}"/>
            </a:ext>
          </a:extLst>
        </xdr:cNvPr>
        <xdr:cNvCxnSpPr/>
      </xdr:nvCxnSpPr>
      <xdr:spPr>
        <a:xfrm flipV="1">
          <a:off x="8750300" y="1077032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105791</xdr:rowOff>
    </xdr:from>
    <xdr:to>
      <xdr:col>41</xdr:col>
      <xdr:colOff>101600</xdr:colOff>
      <xdr:row>63</xdr:row>
      <xdr:rowOff>35941</xdr:rowOff>
    </xdr:to>
    <xdr:sp macro="" textlink="">
      <xdr:nvSpPr>
        <xdr:cNvPr id="150" name="楕円 149">
          <a:extLst>
            <a:ext uri="{FF2B5EF4-FFF2-40B4-BE49-F238E27FC236}">
              <a16:creationId xmlns:a16="http://schemas.microsoft.com/office/drawing/2014/main" id="{ED7D24AF-B3C0-4B8E-8253-72F391E7C8F1}"/>
            </a:ext>
          </a:extLst>
        </xdr:cNvPr>
        <xdr:cNvSpPr/>
      </xdr:nvSpPr>
      <xdr:spPr>
        <a:xfrm>
          <a:off x="78105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147774</xdr:rowOff>
    </xdr:from>
    <xdr:to>
      <xdr:col>45</xdr:col>
      <xdr:colOff>177800</xdr:colOff>
      <xdr:row>62</xdr:row>
      <xdr:rowOff>156591</xdr:rowOff>
    </xdr:to>
    <xdr:cxnSp macro="">
      <xdr:nvCxnSpPr>
        <xdr:cNvPr id="151" name="直線コネクタ 150">
          <a:extLst>
            <a:ext uri="{FF2B5EF4-FFF2-40B4-BE49-F238E27FC236}">
              <a16:creationId xmlns:a16="http://schemas.microsoft.com/office/drawing/2014/main" id="{F971A77C-09AE-445B-8DAF-918A2B3E11FF}"/>
            </a:ext>
          </a:extLst>
        </xdr:cNvPr>
        <xdr:cNvCxnSpPr/>
      </xdr:nvCxnSpPr>
      <xdr:spPr>
        <a:xfrm flipV="1">
          <a:off x="7861300" y="1077767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36303</xdr:rowOff>
    </xdr:from>
    <xdr:ext cx="469744" cy="259045"/>
    <xdr:sp macro="" textlink="">
      <xdr:nvSpPr>
        <xdr:cNvPr id="152" name="n_1mainValue【体育館・プール】&#10;一人当たり面積">
          <a:extLst>
            <a:ext uri="{FF2B5EF4-FFF2-40B4-BE49-F238E27FC236}">
              <a16:creationId xmlns:a16="http://schemas.microsoft.com/office/drawing/2014/main" id="{EA0F5A27-32A6-4B24-A75E-F2F3F844FF3F}"/>
            </a:ext>
          </a:extLst>
        </xdr:cNvPr>
        <xdr:cNvSpPr txBox="1"/>
      </xdr:nvSpPr>
      <xdr:spPr>
        <a:xfrm>
          <a:off x="9391727" y="104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43651</xdr:rowOff>
    </xdr:from>
    <xdr:ext cx="469744" cy="259045"/>
    <xdr:sp macro="" textlink="">
      <xdr:nvSpPr>
        <xdr:cNvPr id="153" name="n_2mainValue【体育館・プール】&#10;一人当たり面積">
          <a:extLst>
            <a:ext uri="{FF2B5EF4-FFF2-40B4-BE49-F238E27FC236}">
              <a16:creationId xmlns:a16="http://schemas.microsoft.com/office/drawing/2014/main" id="{B3F53E60-6773-48B7-A963-53422BE06490}"/>
            </a:ext>
          </a:extLst>
        </xdr:cNvPr>
        <xdr:cNvSpPr txBox="1"/>
      </xdr:nvSpPr>
      <xdr:spPr>
        <a:xfrm>
          <a:off x="8515427" y="1050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52468</xdr:rowOff>
    </xdr:from>
    <xdr:ext cx="469744" cy="259045"/>
    <xdr:sp macro="" textlink="">
      <xdr:nvSpPr>
        <xdr:cNvPr id="154" name="n_3mainValue【体育館・プール】&#10;一人当たり面積">
          <a:extLst>
            <a:ext uri="{FF2B5EF4-FFF2-40B4-BE49-F238E27FC236}">
              <a16:creationId xmlns:a16="http://schemas.microsoft.com/office/drawing/2014/main" id="{22E50CA9-50B2-4C3F-A64D-8E963F36AE9A}"/>
            </a:ext>
          </a:extLst>
        </xdr:cNvPr>
        <xdr:cNvSpPr txBox="1"/>
      </xdr:nvSpPr>
      <xdr:spPr>
        <a:xfrm>
          <a:off x="7626427" y="1051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2617626A-171A-4111-9630-61124EF281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4C2E8518-2BF8-4016-AE3C-AFD833FC58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BA45C316-BEB4-404B-80D8-442B2B39B7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F1AD0C97-FF27-4BA3-A5CD-B4A67AB64A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AC93349C-B4C5-4931-B1B7-1996A2A6D8A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CF3613D9-E4DC-4658-8C9F-155099F89B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C83E9E5A-A7DB-4D02-A277-0EAF6EAFF3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F6F4E63F-8B9D-4026-B254-7559D17CAA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98EEA3EE-BD8E-44A5-940E-DEC43C825B2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C7BD6F36-3981-40D1-A288-2BA0E28F921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B179F149-423C-4724-878F-2908C77E03E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4B152E7C-316F-40EC-A3AD-396C8B9F043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AF39EF7A-3774-4DB6-B5CE-DAF7B0D6389A}"/>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385C836B-9D51-4B2F-8AC1-9001D2EBE59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A00F46CC-57E5-4900-AF78-EECA9012897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ED14A6DA-93FB-45B0-9A9C-1910574D8FE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DA8E2944-3533-479B-8AB0-D024AAA3458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B88704E1-6F24-44DF-88A1-FB67E0A356E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4443864B-2DC1-4473-9625-0A592A876C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D681E82E-2E52-4FAA-AAA7-AC0FE8737C7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8168FD75-E29A-468F-8C99-35EDD0BB52C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7EF0FEDD-8CBC-4F86-B19B-ED1B2A62AE0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555FB0E5-FB9F-4FDC-A8B5-CB6EB6A8A12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36824DF6-7161-46A4-B09A-3941FCBE55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8B076BF6-991D-48E6-AB9C-A82755ADE42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D7943B23-8FD5-458A-A9FB-8D6E50AAE149}"/>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446BEF35-9C76-4FEE-976A-C257C77DF00D}"/>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9AFAA3DB-5C42-4B40-9510-E0BED2C3F2C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B4315B75-4B70-4915-A410-262B21381E9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3401BE30-0BCF-48DF-AC96-B6582BB811B1}"/>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7E01FF52-3900-4354-BD68-54FE871FEBA3}"/>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D7A3B22A-D0E3-44C6-89C3-044ECC61C2EA}"/>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6D2F8F91-772E-4F3C-8423-C4D73D4E6F03}"/>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E7C0F893-2475-4368-AA1B-FF102E391A79}"/>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0F8FB918-A6AB-4E25-BCC6-E0D69E44F8D3}"/>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78349C46-23B4-4FE8-984F-D1C1ACA342C6}"/>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91" name="n_3aveValue【福祉施設】&#10;有形固定資産減価償却率">
          <a:extLst>
            <a:ext uri="{FF2B5EF4-FFF2-40B4-BE49-F238E27FC236}">
              <a16:creationId xmlns:a16="http://schemas.microsoft.com/office/drawing/2014/main" id="{2BAFFB58-3A05-4328-924A-3858B562C907}"/>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10446E86-99F4-40ED-A3A5-678AC53AECD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8AEEBC1-E22C-42E0-A3C5-6FF689FA0D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15E47459-8EAE-49F7-A198-1D86BAA144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5516AC21-C87C-4374-9BF4-7880C034E4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9273C405-DA78-41E7-A708-DB481D5337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197" name="楕円 196">
          <a:extLst>
            <a:ext uri="{FF2B5EF4-FFF2-40B4-BE49-F238E27FC236}">
              <a16:creationId xmlns:a16="http://schemas.microsoft.com/office/drawing/2014/main" id="{7A562A56-C11B-4CB5-9F48-FDD3A4CCD31D}"/>
            </a:ext>
          </a:extLst>
        </xdr:cNvPr>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145432</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2E2B9808-62C0-4B33-BCB6-8249DB6C832D}"/>
            </a:ext>
          </a:extLst>
        </xdr:cNvPr>
        <xdr:cNvSpPr txBox="1"/>
      </xdr:nvSpPr>
      <xdr:spPr>
        <a:xfrm>
          <a:off x="4673600"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199" name="楕円 198">
          <a:extLst>
            <a:ext uri="{FF2B5EF4-FFF2-40B4-BE49-F238E27FC236}">
              <a16:creationId xmlns:a16="http://schemas.microsoft.com/office/drawing/2014/main" id="{43302283-A056-4651-8476-BB3F4A417FC1}"/>
            </a:ext>
          </a:extLst>
        </xdr:cNvPr>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83</xdr:row>
      <xdr:rowOff>47625</xdr:rowOff>
    </xdr:to>
    <xdr:cxnSp macro="">
      <xdr:nvCxnSpPr>
        <xdr:cNvPr id="200" name="直線コネクタ 199">
          <a:extLst>
            <a:ext uri="{FF2B5EF4-FFF2-40B4-BE49-F238E27FC236}">
              <a16:creationId xmlns:a16="http://schemas.microsoft.com/office/drawing/2014/main" id="{2726E290-7679-4F9D-8AF5-7FC72D4704A4}"/>
            </a:ext>
          </a:extLst>
        </xdr:cNvPr>
        <xdr:cNvCxnSpPr/>
      </xdr:nvCxnSpPr>
      <xdr:spPr>
        <a:xfrm flipV="1">
          <a:off x="3797300" y="142322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201" name="楕円 200">
          <a:extLst>
            <a:ext uri="{FF2B5EF4-FFF2-40B4-BE49-F238E27FC236}">
              <a16:creationId xmlns:a16="http://schemas.microsoft.com/office/drawing/2014/main" id="{31CA7AA0-5F60-4CD1-A4B7-5F7B5E3C55AF}"/>
            </a:ext>
          </a:extLst>
        </xdr:cNvPr>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95250</xdr:rowOff>
    </xdr:to>
    <xdr:cxnSp macro="">
      <xdr:nvCxnSpPr>
        <xdr:cNvPr id="202" name="直線コネクタ 201">
          <a:extLst>
            <a:ext uri="{FF2B5EF4-FFF2-40B4-BE49-F238E27FC236}">
              <a16:creationId xmlns:a16="http://schemas.microsoft.com/office/drawing/2014/main" id="{464B2667-3700-4AD1-A877-9D38338166BB}"/>
            </a:ext>
          </a:extLst>
        </xdr:cNvPr>
        <xdr:cNvCxnSpPr/>
      </xdr:nvCxnSpPr>
      <xdr:spPr>
        <a:xfrm flipV="1">
          <a:off x="2908300" y="14277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128270</xdr:rowOff>
    </xdr:from>
    <xdr:to>
      <xdr:col>10</xdr:col>
      <xdr:colOff>165100</xdr:colOff>
      <xdr:row>84</xdr:row>
      <xdr:rowOff>58420</xdr:rowOff>
    </xdr:to>
    <xdr:sp macro="" textlink="">
      <xdr:nvSpPr>
        <xdr:cNvPr id="203" name="楕円 202">
          <a:extLst>
            <a:ext uri="{FF2B5EF4-FFF2-40B4-BE49-F238E27FC236}">
              <a16:creationId xmlns:a16="http://schemas.microsoft.com/office/drawing/2014/main" id="{CEC6C5E0-BE6F-4921-AD63-408208BA7510}"/>
            </a:ext>
          </a:extLst>
        </xdr:cNvPr>
        <xdr:cNvSpPr/>
      </xdr:nvSpPr>
      <xdr:spPr>
        <a:xfrm>
          <a:off x="1968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84</xdr:row>
      <xdr:rowOff>7620</xdr:rowOff>
    </xdr:to>
    <xdr:cxnSp macro="">
      <xdr:nvCxnSpPr>
        <xdr:cNvPr id="204" name="直線コネクタ 203">
          <a:extLst>
            <a:ext uri="{FF2B5EF4-FFF2-40B4-BE49-F238E27FC236}">
              <a16:creationId xmlns:a16="http://schemas.microsoft.com/office/drawing/2014/main" id="{DAC5EB32-400D-4847-9548-82F61675F4AB}"/>
            </a:ext>
          </a:extLst>
        </xdr:cNvPr>
        <xdr:cNvCxnSpPr/>
      </xdr:nvCxnSpPr>
      <xdr:spPr>
        <a:xfrm flipV="1">
          <a:off x="2019300" y="14325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114952</xdr:rowOff>
    </xdr:from>
    <xdr:ext cx="405111" cy="259045"/>
    <xdr:sp macro="" textlink="">
      <xdr:nvSpPr>
        <xdr:cNvPr id="205" name="n_1mainValue【福祉施設】&#10;有形固定資産減価償却率">
          <a:extLst>
            <a:ext uri="{FF2B5EF4-FFF2-40B4-BE49-F238E27FC236}">
              <a16:creationId xmlns:a16="http://schemas.microsoft.com/office/drawing/2014/main" id="{30571828-62E5-47E5-BA7D-62D178FA0383}"/>
            </a:ext>
          </a:extLst>
        </xdr:cNvPr>
        <xdr:cNvSpPr txBox="1"/>
      </xdr:nvSpPr>
      <xdr:spPr>
        <a:xfrm>
          <a:off x="35820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06" name="n_2mainValue【福祉施設】&#10;有形固定資産減価償却率">
          <a:extLst>
            <a:ext uri="{FF2B5EF4-FFF2-40B4-BE49-F238E27FC236}">
              <a16:creationId xmlns:a16="http://schemas.microsoft.com/office/drawing/2014/main" id="{411D9BB8-9BBA-4BD5-B8D2-36C1E9E632C1}"/>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49547</xdr:rowOff>
    </xdr:from>
    <xdr:ext cx="405111" cy="259045"/>
    <xdr:sp macro="" textlink="">
      <xdr:nvSpPr>
        <xdr:cNvPr id="207" name="n_3mainValue【福祉施設】&#10;有形固定資産減価償却率">
          <a:extLst>
            <a:ext uri="{FF2B5EF4-FFF2-40B4-BE49-F238E27FC236}">
              <a16:creationId xmlns:a16="http://schemas.microsoft.com/office/drawing/2014/main" id="{FD82E096-EB19-463F-BEE4-A0E63D73C4A8}"/>
            </a:ext>
          </a:extLst>
        </xdr:cNvPr>
        <xdr:cNvSpPr txBox="1"/>
      </xdr:nvSpPr>
      <xdr:spPr>
        <a:xfrm>
          <a:off x="1816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84E5909A-8564-417C-864D-8EF85C6D97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4C52446A-B017-4F3B-A993-0856C2822A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9C057A9D-9C3C-40E9-BCFF-0E3ACC612C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852D1E38-8266-409E-B980-735E197F2F8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EBB39AEE-E395-4CF8-9E42-29887D7A85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2167A611-0774-45AB-B190-607BB18E538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E38F56F2-5165-4F23-9019-9B856E6C02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C8363B1A-71D0-456D-9B1B-EF72A14545C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AC434B91-681C-45C8-B7E5-00F679EC264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3470CCE4-0E93-49A3-9245-BCEC49F5DF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28FCD536-C49E-4B93-9AD4-5C095A975CD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A716D543-DACE-46D1-B968-9A6F638F949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5C420DAF-0F9F-4074-AD70-67787C3A226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A3196F26-4798-4A06-B4AF-D4762C669DE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FE0F7143-93E4-44CF-88FF-A4EBC04EBA8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A93C627A-DA47-4468-9419-B77BDEA4B36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20B738EB-420D-4BA9-9A24-F96193DC609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6B2FB01A-4DD3-488F-B72E-BF548D4B81C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4966D492-EDD1-425F-9D21-B2D99E6E53A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945FF480-0844-461A-8C2A-096889C08C4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A21D47DC-249F-4FDD-BD3D-E4B7F0DEB40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289A8796-75C3-4F61-BFD8-4D731F3A533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515DF777-D953-4306-84A1-B4098A3560B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5D9EB542-F9A8-434E-A153-24FD02E54F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B745405C-AB6B-4EAF-B746-EDA897EE87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80635A1A-BBC4-434D-BE1A-AEFE8D5A51F9}"/>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8794F3E5-8197-4C4C-893E-6F8433C5F6C1}"/>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F8C8E503-9348-4B7D-A2F2-90FCFA6EE6D4}"/>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B4CE9E7C-55A7-4940-8A99-4B0AA979A6DB}"/>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6E1B3F2E-63C1-43B8-88BA-B5D9C1F75BB4}"/>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a:extLst>
            <a:ext uri="{FF2B5EF4-FFF2-40B4-BE49-F238E27FC236}">
              <a16:creationId xmlns:a16="http://schemas.microsoft.com/office/drawing/2014/main" id="{266CC5C3-A449-4BF4-9636-8E17C8B8E60E}"/>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0EF7CE57-2A71-4B52-8F90-85886768556E}"/>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32E3D540-0277-4B74-A7F9-5456A8B8BD7C}"/>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a:extLst>
            <a:ext uri="{FF2B5EF4-FFF2-40B4-BE49-F238E27FC236}">
              <a16:creationId xmlns:a16="http://schemas.microsoft.com/office/drawing/2014/main" id="{745EBFD7-2C31-4C78-B552-CE20D911EBBD}"/>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E7D78E36-0C55-459D-9935-A6FB056BA98A}"/>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a:extLst>
            <a:ext uri="{FF2B5EF4-FFF2-40B4-BE49-F238E27FC236}">
              <a16:creationId xmlns:a16="http://schemas.microsoft.com/office/drawing/2014/main" id="{6B5ACBAB-BBF3-413E-A34D-2F0B2B63AD8C}"/>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FF32B832-3573-47A8-B92B-A4C8A7CC97C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5" name="n_3aveValue【福祉施設】&#10;一人当たり面積">
          <a:extLst>
            <a:ext uri="{FF2B5EF4-FFF2-40B4-BE49-F238E27FC236}">
              <a16:creationId xmlns:a16="http://schemas.microsoft.com/office/drawing/2014/main" id="{AD046B86-0ACB-49F4-850E-D882DF771389}"/>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E9BF9E3E-283F-4F9B-90D0-6814551C34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4563F45-7D6F-4104-A06C-1F8F2E5AD7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69C31787-B08C-40DF-AD27-057DD3C715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96C7AC4-40F2-4586-ACF6-4BD91526FD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17BEC6F-A0B1-44D6-A77A-8932C2AB4F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34327</xdr:rowOff>
    </xdr:from>
    <xdr:to>
      <xdr:col>55</xdr:col>
      <xdr:colOff>50800</xdr:colOff>
      <xdr:row>83</xdr:row>
      <xdr:rowOff>135927</xdr:rowOff>
    </xdr:to>
    <xdr:sp macro="" textlink="">
      <xdr:nvSpPr>
        <xdr:cNvPr id="251" name="楕円 250">
          <a:extLst>
            <a:ext uri="{FF2B5EF4-FFF2-40B4-BE49-F238E27FC236}">
              <a16:creationId xmlns:a16="http://schemas.microsoft.com/office/drawing/2014/main" id="{FFEBD3EE-B4E2-465C-9EC7-944259F0AACA}"/>
            </a:ext>
          </a:extLst>
        </xdr:cNvPr>
        <xdr:cNvSpPr/>
      </xdr:nvSpPr>
      <xdr:spPr>
        <a:xfrm>
          <a:off x="10426700" y="142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57204</xdr:rowOff>
    </xdr:from>
    <xdr:ext cx="469744" cy="259045"/>
    <xdr:sp macro="" textlink="">
      <xdr:nvSpPr>
        <xdr:cNvPr id="252" name="【福祉施設】&#10;一人当たり面積該当値テキスト">
          <a:extLst>
            <a:ext uri="{FF2B5EF4-FFF2-40B4-BE49-F238E27FC236}">
              <a16:creationId xmlns:a16="http://schemas.microsoft.com/office/drawing/2014/main" id="{CF7B99DF-1B1E-47B2-A9CD-88D02C333616}"/>
            </a:ext>
          </a:extLst>
        </xdr:cNvPr>
        <xdr:cNvSpPr txBox="1"/>
      </xdr:nvSpPr>
      <xdr:spPr>
        <a:xfrm>
          <a:off x="10515600" y="141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52288</xdr:rowOff>
    </xdr:from>
    <xdr:to>
      <xdr:col>50</xdr:col>
      <xdr:colOff>165100</xdr:colOff>
      <xdr:row>83</xdr:row>
      <xdr:rowOff>153888</xdr:rowOff>
    </xdr:to>
    <xdr:sp macro="" textlink="">
      <xdr:nvSpPr>
        <xdr:cNvPr id="253" name="楕円 252">
          <a:extLst>
            <a:ext uri="{FF2B5EF4-FFF2-40B4-BE49-F238E27FC236}">
              <a16:creationId xmlns:a16="http://schemas.microsoft.com/office/drawing/2014/main" id="{DC2232C1-8C7A-4BA9-ADAF-4145C366A8A8}"/>
            </a:ext>
          </a:extLst>
        </xdr:cNvPr>
        <xdr:cNvSpPr/>
      </xdr:nvSpPr>
      <xdr:spPr>
        <a:xfrm>
          <a:off x="9588500" y="142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85127</xdr:rowOff>
    </xdr:from>
    <xdr:to>
      <xdr:col>55</xdr:col>
      <xdr:colOff>0</xdr:colOff>
      <xdr:row>83</xdr:row>
      <xdr:rowOff>103088</xdr:rowOff>
    </xdr:to>
    <xdr:cxnSp macro="">
      <xdr:nvCxnSpPr>
        <xdr:cNvPr id="254" name="直線コネクタ 253">
          <a:extLst>
            <a:ext uri="{FF2B5EF4-FFF2-40B4-BE49-F238E27FC236}">
              <a16:creationId xmlns:a16="http://schemas.microsoft.com/office/drawing/2014/main" id="{57D176EA-2839-472D-934B-848AD1B554BE}"/>
            </a:ext>
          </a:extLst>
        </xdr:cNvPr>
        <xdr:cNvCxnSpPr/>
      </xdr:nvCxnSpPr>
      <xdr:spPr>
        <a:xfrm flipV="1">
          <a:off x="9639300" y="1431547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65024</xdr:rowOff>
    </xdr:from>
    <xdr:to>
      <xdr:col>46</xdr:col>
      <xdr:colOff>38100</xdr:colOff>
      <xdr:row>83</xdr:row>
      <xdr:rowOff>166624</xdr:rowOff>
    </xdr:to>
    <xdr:sp macro="" textlink="">
      <xdr:nvSpPr>
        <xdr:cNvPr id="255" name="楕円 254">
          <a:extLst>
            <a:ext uri="{FF2B5EF4-FFF2-40B4-BE49-F238E27FC236}">
              <a16:creationId xmlns:a16="http://schemas.microsoft.com/office/drawing/2014/main" id="{0F9C7B89-837F-45E0-AFCE-355C8BE25AA7}"/>
            </a:ext>
          </a:extLst>
        </xdr:cNvPr>
        <xdr:cNvSpPr/>
      </xdr:nvSpPr>
      <xdr:spPr>
        <a:xfrm>
          <a:off x="8699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103088</xdr:rowOff>
    </xdr:from>
    <xdr:to>
      <xdr:col>50</xdr:col>
      <xdr:colOff>114300</xdr:colOff>
      <xdr:row>83</xdr:row>
      <xdr:rowOff>115824</xdr:rowOff>
    </xdr:to>
    <xdr:cxnSp macro="">
      <xdr:nvCxnSpPr>
        <xdr:cNvPr id="256" name="直線コネクタ 255">
          <a:extLst>
            <a:ext uri="{FF2B5EF4-FFF2-40B4-BE49-F238E27FC236}">
              <a16:creationId xmlns:a16="http://schemas.microsoft.com/office/drawing/2014/main" id="{8C350BBD-3245-4F43-B8D9-D07E688259EC}"/>
            </a:ext>
          </a:extLst>
        </xdr:cNvPr>
        <xdr:cNvCxnSpPr/>
      </xdr:nvCxnSpPr>
      <xdr:spPr>
        <a:xfrm flipV="1">
          <a:off x="8750300" y="1433343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80373</xdr:rowOff>
    </xdr:from>
    <xdr:to>
      <xdr:col>41</xdr:col>
      <xdr:colOff>101600</xdr:colOff>
      <xdr:row>84</xdr:row>
      <xdr:rowOff>10523</xdr:rowOff>
    </xdr:to>
    <xdr:sp macro="" textlink="">
      <xdr:nvSpPr>
        <xdr:cNvPr id="257" name="楕円 256">
          <a:extLst>
            <a:ext uri="{FF2B5EF4-FFF2-40B4-BE49-F238E27FC236}">
              <a16:creationId xmlns:a16="http://schemas.microsoft.com/office/drawing/2014/main" id="{C374A91B-8C61-4538-A8A4-442CFDAB1A71}"/>
            </a:ext>
          </a:extLst>
        </xdr:cNvPr>
        <xdr:cNvSpPr/>
      </xdr:nvSpPr>
      <xdr:spPr>
        <a:xfrm>
          <a:off x="7810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115824</xdr:rowOff>
    </xdr:from>
    <xdr:to>
      <xdr:col>45</xdr:col>
      <xdr:colOff>177800</xdr:colOff>
      <xdr:row>83</xdr:row>
      <xdr:rowOff>131173</xdr:rowOff>
    </xdr:to>
    <xdr:cxnSp macro="">
      <xdr:nvCxnSpPr>
        <xdr:cNvPr id="258" name="直線コネクタ 257">
          <a:extLst>
            <a:ext uri="{FF2B5EF4-FFF2-40B4-BE49-F238E27FC236}">
              <a16:creationId xmlns:a16="http://schemas.microsoft.com/office/drawing/2014/main" id="{DE95AE51-B1C3-44A8-8560-24748A625BC1}"/>
            </a:ext>
          </a:extLst>
        </xdr:cNvPr>
        <xdr:cNvCxnSpPr/>
      </xdr:nvCxnSpPr>
      <xdr:spPr>
        <a:xfrm flipV="1">
          <a:off x="7861300" y="14346174"/>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170415</xdr:rowOff>
    </xdr:from>
    <xdr:ext cx="469744" cy="259045"/>
    <xdr:sp macro="" textlink="">
      <xdr:nvSpPr>
        <xdr:cNvPr id="259" name="n_1mainValue【福祉施設】&#10;一人当たり面積">
          <a:extLst>
            <a:ext uri="{FF2B5EF4-FFF2-40B4-BE49-F238E27FC236}">
              <a16:creationId xmlns:a16="http://schemas.microsoft.com/office/drawing/2014/main" id="{CDB56C5D-10AE-4049-85B1-0C4AD0C274F0}"/>
            </a:ext>
          </a:extLst>
        </xdr:cNvPr>
        <xdr:cNvSpPr txBox="1"/>
      </xdr:nvSpPr>
      <xdr:spPr>
        <a:xfrm>
          <a:off x="9391727" y="140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11701</xdr:rowOff>
    </xdr:from>
    <xdr:ext cx="469744" cy="259045"/>
    <xdr:sp macro="" textlink="">
      <xdr:nvSpPr>
        <xdr:cNvPr id="260" name="n_2mainValue【福祉施設】&#10;一人当たり面積">
          <a:extLst>
            <a:ext uri="{FF2B5EF4-FFF2-40B4-BE49-F238E27FC236}">
              <a16:creationId xmlns:a16="http://schemas.microsoft.com/office/drawing/2014/main" id="{89A6AF03-A6A3-4395-9166-C4D65B6DF270}"/>
            </a:ext>
          </a:extLst>
        </xdr:cNvPr>
        <xdr:cNvSpPr txBox="1"/>
      </xdr:nvSpPr>
      <xdr:spPr>
        <a:xfrm>
          <a:off x="851542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27050</xdr:rowOff>
    </xdr:from>
    <xdr:ext cx="469744" cy="259045"/>
    <xdr:sp macro="" textlink="">
      <xdr:nvSpPr>
        <xdr:cNvPr id="261" name="n_3mainValue【福祉施設】&#10;一人当たり面積">
          <a:extLst>
            <a:ext uri="{FF2B5EF4-FFF2-40B4-BE49-F238E27FC236}">
              <a16:creationId xmlns:a16="http://schemas.microsoft.com/office/drawing/2014/main" id="{AEE7829F-98F8-4983-ADBB-C6D43EAA5D11}"/>
            </a:ext>
          </a:extLst>
        </xdr:cNvPr>
        <xdr:cNvSpPr txBox="1"/>
      </xdr:nvSpPr>
      <xdr:spPr>
        <a:xfrm>
          <a:off x="7626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20D52CE9-51BB-4A4E-9A58-22587EDB91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CFC608FA-1490-41A9-9EA6-BB345ACD81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9CC5CBEE-451C-40A2-B1C0-D6191A36A8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F641318B-AB39-4B36-9F63-AF6B97E09ED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3D576871-C844-4D06-80C0-E3E8A20AF8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60566D61-7940-4025-83B8-3C54B040E6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3F65466B-6942-4517-884E-DBD96387482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76C41D60-08A4-4035-91EA-43244151E5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a:extLst>
            <a:ext uri="{FF2B5EF4-FFF2-40B4-BE49-F238E27FC236}">
              <a16:creationId xmlns:a16="http://schemas.microsoft.com/office/drawing/2014/main" id="{6F4C096D-1C56-45F3-80F4-2ECA1A754E7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a:extLst>
            <a:ext uri="{FF2B5EF4-FFF2-40B4-BE49-F238E27FC236}">
              <a16:creationId xmlns:a16="http://schemas.microsoft.com/office/drawing/2014/main" id="{8FD973DD-3A41-456C-85CB-CDBB091233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2" name="テキスト ボックス 271">
          <a:extLst>
            <a:ext uri="{FF2B5EF4-FFF2-40B4-BE49-F238E27FC236}">
              <a16:creationId xmlns:a16="http://schemas.microsoft.com/office/drawing/2014/main" id="{2A3B4938-A007-4C9A-A020-9E7B9993DF3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3" name="直線コネクタ 272">
          <a:extLst>
            <a:ext uri="{FF2B5EF4-FFF2-40B4-BE49-F238E27FC236}">
              <a16:creationId xmlns:a16="http://schemas.microsoft.com/office/drawing/2014/main" id="{F2A368CC-4836-470E-9414-0B0B049EFE1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4" name="テキスト ボックス 273">
          <a:extLst>
            <a:ext uri="{FF2B5EF4-FFF2-40B4-BE49-F238E27FC236}">
              <a16:creationId xmlns:a16="http://schemas.microsoft.com/office/drawing/2014/main" id="{F503E795-9B5F-484D-A511-01B6A5D4D80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5" name="直線コネクタ 274">
          <a:extLst>
            <a:ext uri="{FF2B5EF4-FFF2-40B4-BE49-F238E27FC236}">
              <a16:creationId xmlns:a16="http://schemas.microsoft.com/office/drawing/2014/main" id="{0DEFBF90-7974-41E3-BAA2-8ABD0E017EE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6" name="テキスト ボックス 275">
          <a:extLst>
            <a:ext uri="{FF2B5EF4-FFF2-40B4-BE49-F238E27FC236}">
              <a16:creationId xmlns:a16="http://schemas.microsoft.com/office/drawing/2014/main" id="{D897F73A-2990-4027-B29E-00486947116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7" name="直線コネクタ 276">
          <a:extLst>
            <a:ext uri="{FF2B5EF4-FFF2-40B4-BE49-F238E27FC236}">
              <a16:creationId xmlns:a16="http://schemas.microsoft.com/office/drawing/2014/main" id="{D268EE10-14FA-4C03-8365-2DCD004CB3F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8" name="テキスト ボックス 277">
          <a:extLst>
            <a:ext uri="{FF2B5EF4-FFF2-40B4-BE49-F238E27FC236}">
              <a16:creationId xmlns:a16="http://schemas.microsoft.com/office/drawing/2014/main" id="{70ABEC27-AEDE-4AB9-BFD2-01A70D55D04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9" name="直線コネクタ 278">
          <a:extLst>
            <a:ext uri="{FF2B5EF4-FFF2-40B4-BE49-F238E27FC236}">
              <a16:creationId xmlns:a16="http://schemas.microsoft.com/office/drawing/2014/main" id="{3E593B40-4B5F-4D70-8ED9-A7CE91070CB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0" name="テキスト ボックス 279">
          <a:extLst>
            <a:ext uri="{FF2B5EF4-FFF2-40B4-BE49-F238E27FC236}">
              <a16:creationId xmlns:a16="http://schemas.microsoft.com/office/drawing/2014/main" id="{7B6E44D9-941B-4246-8216-56A3C9983A6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1" name="直線コネクタ 280">
          <a:extLst>
            <a:ext uri="{FF2B5EF4-FFF2-40B4-BE49-F238E27FC236}">
              <a16:creationId xmlns:a16="http://schemas.microsoft.com/office/drawing/2014/main" id="{9C1BC6CC-8B1B-451C-94A9-CE6A8D309B2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2" name="テキスト ボックス 281">
          <a:extLst>
            <a:ext uri="{FF2B5EF4-FFF2-40B4-BE49-F238E27FC236}">
              <a16:creationId xmlns:a16="http://schemas.microsoft.com/office/drawing/2014/main" id="{EB1BB3DD-A976-42E7-96B5-4C315846F882}"/>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a:extLst>
            <a:ext uri="{FF2B5EF4-FFF2-40B4-BE49-F238E27FC236}">
              <a16:creationId xmlns:a16="http://schemas.microsoft.com/office/drawing/2014/main" id="{2BF78109-A73C-406A-A629-7FE21F55F5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4" name="テキスト ボックス 283">
          <a:extLst>
            <a:ext uri="{FF2B5EF4-FFF2-40B4-BE49-F238E27FC236}">
              <a16:creationId xmlns:a16="http://schemas.microsoft.com/office/drawing/2014/main" id="{1EB1C74C-1F75-4A6B-B4C1-CF2DA88A3A6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a:extLst>
            <a:ext uri="{FF2B5EF4-FFF2-40B4-BE49-F238E27FC236}">
              <a16:creationId xmlns:a16="http://schemas.microsoft.com/office/drawing/2014/main" id="{C5FA0940-0B57-49B2-BA41-21F07359446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9525</xdr:rowOff>
    </xdr:to>
    <xdr:cxnSp macro="">
      <xdr:nvCxnSpPr>
        <xdr:cNvPr id="286" name="直線コネクタ 285">
          <a:extLst>
            <a:ext uri="{FF2B5EF4-FFF2-40B4-BE49-F238E27FC236}">
              <a16:creationId xmlns:a16="http://schemas.microsoft.com/office/drawing/2014/main" id="{F6B57F5C-B442-4D7C-80E8-E0F7AF4636AF}"/>
            </a:ext>
          </a:extLst>
        </xdr:cNvPr>
        <xdr:cNvCxnSpPr/>
      </xdr:nvCxnSpPr>
      <xdr:spPr>
        <a:xfrm flipV="1">
          <a:off x="4634865" y="1714500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13352</xdr:rowOff>
    </xdr:from>
    <xdr:ext cx="405111" cy="259045"/>
    <xdr:sp macro="" textlink="">
      <xdr:nvSpPr>
        <xdr:cNvPr id="287" name="【市民会館】&#10;有形固定資産減価償却率最小値テキスト">
          <a:extLst>
            <a:ext uri="{FF2B5EF4-FFF2-40B4-BE49-F238E27FC236}">
              <a16:creationId xmlns:a16="http://schemas.microsoft.com/office/drawing/2014/main" id="{DC4AD68F-F3E3-46F7-A878-F4516343F57F}"/>
            </a:ext>
          </a:extLst>
        </xdr:cNvPr>
        <xdr:cNvSpPr txBox="1"/>
      </xdr:nvSpPr>
      <xdr:spPr>
        <a:xfrm>
          <a:off x="46736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9525</xdr:rowOff>
    </xdr:from>
    <xdr:to>
      <xdr:col>24</xdr:col>
      <xdr:colOff>152400</xdr:colOff>
      <xdr:row>107</xdr:row>
      <xdr:rowOff>9525</xdr:rowOff>
    </xdr:to>
    <xdr:cxnSp macro="">
      <xdr:nvCxnSpPr>
        <xdr:cNvPr id="288" name="直線コネクタ 287">
          <a:extLst>
            <a:ext uri="{FF2B5EF4-FFF2-40B4-BE49-F238E27FC236}">
              <a16:creationId xmlns:a16="http://schemas.microsoft.com/office/drawing/2014/main" id="{B94B4B7B-2486-43DA-81E4-883CCF177A0E}"/>
            </a:ext>
          </a:extLst>
        </xdr:cNvPr>
        <xdr:cNvCxnSpPr/>
      </xdr:nvCxnSpPr>
      <xdr:spPr>
        <a:xfrm>
          <a:off x="4546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89" name="【市民会館】&#10;有形固定資産減価償却率最大値テキスト">
          <a:extLst>
            <a:ext uri="{FF2B5EF4-FFF2-40B4-BE49-F238E27FC236}">
              <a16:creationId xmlns:a16="http://schemas.microsoft.com/office/drawing/2014/main" id="{DCF33C96-6D0D-4698-8A66-525380D6C0B2}"/>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90" name="直線コネクタ 289">
          <a:extLst>
            <a:ext uri="{FF2B5EF4-FFF2-40B4-BE49-F238E27FC236}">
              <a16:creationId xmlns:a16="http://schemas.microsoft.com/office/drawing/2014/main" id="{39BA6B6F-E6A4-4B06-A116-E2B696B2EA24}"/>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126382</xdr:rowOff>
    </xdr:from>
    <xdr:ext cx="405111" cy="259045"/>
    <xdr:sp macro="" textlink="">
      <xdr:nvSpPr>
        <xdr:cNvPr id="291" name="【市民会館】&#10;有形固定資産減価償却率平均値テキスト">
          <a:extLst>
            <a:ext uri="{FF2B5EF4-FFF2-40B4-BE49-F238E27FC236}">
              <a16:creationId xmlns:a16="http://schemas.microsoft.com/office/drawing/2014/main" id="{C21F67C8-8B3D-4647-B5A8-08747B5D7768}"/>
            </a:ext>
          </a:extLst>
        </xdr:cNvPr>
        <xdr:cNvSpPr txBox="1"/>
      </xdr:nvSpPr>
      <xdr:spPr>
        <a:xfrm>
          <a:off x="4673600" y="1778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103505</xdr:rowOff>
    </xdr:from>
    <xdr:to>
      <xdr:col>24</xdr:col>
      <xdr:colOff>114300</xdr:colOff>
      <xdr:row>105</xdr:row>
      <xdr:rowOff>33655</xdr:rowOff>
    </xdr:to>
    <xdr:sp macro="" textlink="">
      <xdr:nvSpPr>
        <xdr:cNvPr id="292" name="フローチャート: 判断 291">
          <a:extLst>
            <a:ext uri="{FF2B5EF4-FFF2-40B4-BE49-F238E27FC236}">
              <a16:creationId xmlns:a16="http://schemas.microsoft.com/office/drawing/2014/main" id="{4529EF10-BA0B-4FA8-B4E2-7B058D83FE6B}"/>
            </a:ext>
          </a:extLst>
        </xdr:cNvPr>
        <xdr:cNvSpPr/>
      </xdr:nvSpPr>
      <xdr:spPr>
        <a:xfrm>
          <a:off x="45847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133986</xdr:rowOff>
    </xdr:from>
    <xdr:to>
      <xdr:col>20</xdr:col>
      <xdr:colOff>38100</xdr:colOff>
      <xdr:row>105</xdr:row>
      <xdr:rowOff>64136</xdr:rowOff>
    </xdr:to>
    <xdr:sp macro="" textlink="">
      <xdr:nvSpPr>
        <xdr:cNvPr id="293" name="フローチャート: 判断 292">
          <a:extLst>
            <a:ext uri="{FF2B5EF4-FFF2-40B4-BE49-F238E27FC236}">
              <a16:creationId xmlns:a16="http://schemas.microsoft.com/office/drawing/2014/main" id="{B61B7B17-347D-469C-80AD-A2FAD64379B5}"/>
            </a:ext>
          </a:extLst>
        </xdr:cNvPr>
        <xdr:cNvSpPr/>
      </xdr:nvSpPr>
      <xdr:spPr>
        <a:xfrm>
          <a:off x="3746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80663</xdr:rowOff>
    </xdr:from>
    <xdr:ext cx="405111" cy="259045"/>
    <xdr:sp macro="" textlink="">
      <xdr:nvSpPr>
        <xdr:cNvPr id="294" name="n_1aveValue【市民会館】&#10;有形固定資産減価償却率">
          <a:extLst>
            <a:ext uri="{FF2B5EF4-FFF2-40B4-BE49-F238E27FC236}">
              <a16:creationId xmlns:a16="http://schemas.microsoft.com/office/drawing/2014/main" id="{CACB186C-3D9D-4593-9ED7-1156F1AD8202}"/>
            </a:ext>
          </a:extLst>
        </xdr:cNvPr>
        <xdr:cNvSpPr txBox="1"/>
      </xdr:nvSpPr>
      <xdr:spPr>
        <a:xfrm>
          <a:off x="3582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124461</xdr:rowOff>
    </xdr:from>
    <xdr:to>
      <xdr:col>15</xdr:col>
      <xdr:colOff>101600</xdr:colOff>
      <xdr:row>105</xdr:row>
      <xdr:rowOff>54611</xdr:rowOff>
    </xdr:to>
    <xdr:sp macro="" textlink="">
      <xdr:nvSpPr>
        <xdr:cNvPr id="295" name="フローチャート: 判断 294">
          <a:extLst>
            <a:ext uri="{FF2B5EF4-FFF2-40B4-BE49-F238E27FC236}">
              <a16:creationId xmlns:a16="http://schemas.microsoft.com/office/drawing/2014/main" id="{EBC3268E-62AF-460F-B49D-CFFEADB941EE}"/>
            </a:ext>
          </a:extLst>
        </xdr:cNvPr>
        <xdr:cNvSpPr/>
      </xdr:nvSpPr>
      <xdr:spPr>
        <a:xfrm>
          <a:off x="2857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71138</xdr:rowOff>
    </xdr:from>
    <xdr:ext cx="405111" cy="259045"/>
    <xdr:sp macro="" textlink="">
      <xdr:nvSpPr>
        <xdr:cNvPr id="296" name="n_2aveValue【市民会館】&#10;有形固定資産減価償却率">
          <a:extLst>
            <a:ext uri="{FF2B5EF4-FFF2-40B4-BE49-F238E27FC236}">
              <a16:creationId xmlns:a16="http://schemas.microsoft.com/office/drawing/2014/main" id="{A0B8DC68-E19D-4375-88A4-F4CE706382C8}"/>
            </a:ext>
          </a:extLst>
        </xdr:cNvPr>
        <xdr:cNvSpPr txBox="1"/>
      </xdr:nvSpPr>
      <xdr:spPr>
        <a:xfrm>
          <a:off x="2705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34925</xdr:rowOff>
    </xdr:from>
    <xdr:to>
      <xdr:col>10</xdr:col>
      <xdr:colOff>165100</xdr:colOff>
      <xdr:row>105</xdr:row>
      <xdr:rowOff>136525</xdr:rowOff>
    </xdr:to>
    <xdr:sp macro="" textlink="">
      <xdr:nvSpPr>
        <xdr:cNvPr id="297" name="フローチャート: 判断 296">
          <a:extLst>
            <a:ext uri="{FF2B5EF4-FFF2-40B4-BE49-F238E27FC236}">
              <a16:creationId xmlns:a16="http://schemas.microsoft.com/office/drawing/2014/main" id="{B1BFC46C-20A2-48AF-B266-8B59CA512C54}"/>
            </a:ext>
          </a:extLst>
        </xdr:cNvPr>
        <xdr:cNvSpPr/>
      </xdr:nvSpPr>
      <xdr:spPr>
        <a:xfrm>
          <a:off x="1968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153052</xdr:rowOff>
    </xdr:from>
    <xdr:ext cx="405111" cy="259045"/>
    <xdr:sp macro="" textlink="">
      <xdr:nvSpPr>
        <xdr:cNvPr id="298" name="n_3aveValue【市民会館】&#10;有形固定資産減価償却率">
          <a:extLst>
            <a:ext uri="{FF2B5EF4-FFF2-40B4-BE49-F238E27FC236}">
              <a16:creationId xmlns:a16="http://schemas.microsoft.com/office/drawing/2014/main" id="{2511677E-532F-45DF-B4EA-B07DF244F871}"/>
            </a:ext>
          </a:extLst>
        </xdr:cNvPr>
        <xdr:cNvSpPr txBox="1"/>
      </xdr:nvSpPr>
      <xdr:spPr>
        <a:xfrm>
          <a:off x="1816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9A62F33A-D3FB-4103-AD7E-972E20BFC8C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34F014FF-5481-406F-8692-AFA3B1D54C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EE81E6FF-D603-45B4-AFBE-46310F86027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04C2EEB0-D9B0-4797-8119-101DE13CFE4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F5D5A2E0-326D-4E1B-B035-36FF1D63F0C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113030</xdr:rowOff>
    </xdr:from>
    <xdr:to>
      <xdr:col>24</xdr:col>
      <xdr:colOff>114300</xdr:colOff>
      <xdr:row>107</xdr:row>
      <xdr:rowOff>43180</xdr:rowOff>
    </xdr:to>
    <xdr:sp macro="" textlink="">
      <xdr:nvSpPr>
        <xdr:cNvPr id="304" name="楕円 303">
          <a:extLst>
            <a:ext uri="{FF2B5EF4-FFF2-40B4-BE49-F238E27FC236}">
              <a16:creationId xmlns:a16="http://schemas.microsoft.com/office/drawing/2014/main" id="{977C5E5A-B7CD-4715-9081-A70D8C3F9CB7}"/>
            </a:ext>
          </a:extLst>
        </xdr:cNvPr>
        <xdr:cNvSpPr/>
      </xdr:nvSpPr>
      <xdr:spPr>
        <a:xfrm>
          <a:off x="4584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27957</xdr:rowOff>
    </xdr:from>
    <xdr:ext cx="405111" cy="259045"/>
    <xdr:sp macro="" textlink="">
      <xdr:nvSpPr>
        <xdr:cNvPr id="305" name="【市民会館】&#10;有形固定資産減価償却率該当値テキスト">
          <a:extLst>
            <a:ext uri="{FF2B5EF4-FFF2-40B4-BE49-F238E27FC236}">
              <a16:creationId xmlns:a16="http://schemas.microsoft.com/office/drawing/2014/main" id="{74A0CF49-7C5E-4898-8326-F4B7ECD296A7}"/>
            </a:ext>
          </a:extLst>
        </xdr:cNvPr>
        <xdr:cNvSpPr txBox="1"/>
      </xdr:nvSpPr>
      <xdr:spPr>
        <a:xfrm>
          <a:off x="4673600" y="1820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154939</xdr:rowOff>
    </xdr:from>
    <xdr:to>
      <xdr:col>20</xdr:col>
      <xdr:colOff>38100</xdr:colOff>
      <xdr:row>107</xdr:row>
      <xdr:rowOff>85089</xdr:rowOff>
    </xdr:to>
    <xdr:sp macro="" textlink="">
      <xdr:nvSpPr>
        <xdr:cNvPr id="306" name="楕円 305">
          <a:extLst>
            <a:ext uri="{FF2B5EF4-FFF2-40B4-BE49-F238E27FC236}">
              <a16:creationId xmlns:a16="http://schemas.microsoft.com/office/drawing/2014/main" id="{E8E1B4E4-8936-4482-B164-9EDA59654B68}"/>
            </a:ext>
          </a:extLst>
        </xdr:cNvPr>
        <xdr:cNvSpPr/>
      </xdr:nvSpPr>
      <xdr:spPr>
        <a:xfrm>
          <a:off x="3746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163830</xdr:rowOff>
    </xdr:from>
    <xdr:to>
      <xdr:col>24</xdr:col>
      <xdr:colOff>63500</xdr:colOff>
      <xdr:row>107</xdr:row>
      <xdr:rowOff>34289</xdr:rowOff>
    </xdr:to>
    <xdr:cxnSp macro="">
      <xdr:nvCxnSpPr>
        <xdr:cNvPr id="307" name="直線コネクタ 306">
          <a:extLst>
            <a:ext uri="{FF2B5EF4-FFF2-40B4-BE49-F238E27FC236}">
              <a16:creationId xmlns:a16="http://schemas.microsoft.com/office/drawing/2014/main" id="{52B5E99F-CE6E-429B-A368-A9426A635EE1}"/>
            </a:ext>
          </a:extLst>
        </xdr:cNvPr>
        <xdr:cNvCxnSpPr/>
      </xdr:nvCxnSpPr>
      <xdr:spPr>
        <a:xfrm flipV="1">
          <a:off x="3797300" y="18337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25400</xdr:rowOff>
    </xdr:from>
    <xdr:to>
      <xdr:col>15</xdr:col>
      <xdr:colOff>101600</xdr:colOff>
      <xdr:row>107</xdr:row>
      <xdr:rowOff>127000</xdr:rowOff>
    </xdr:to>
    <xdr:sp macro="" textlink="">
      <xdr:nvSpPr>
        <xdr:cNvPr id="308" name="楕円 307">
          <a:extLst>
            <a:ext uri="{FF2B5EF4-FFF2-40B4-BE49-F238E27FC236}">
              <a16:creationId xmlns:a16="http://schemas.microsoft.com/office/drawing/2014/main" id="{11099ABA-650E-4CCD-9347-72A1AB232F35}"/>
            </a:ext>
          </a:extLst>
        </xdr:cNvPr>
        <xdr:cNvSpPr/>
      </xdr:nvSpPr>
      <xdr:spPr>
        <a:xfrm>
          <a:off x="2857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34289</xdr:rowOff>
    </xdr:from>
    <xdr:to>
      <xdr:col>19</xdr:col>
      <xdr:colOff>177800</xdr:colOff>
      <xdr:row>107</xdr:row>
      <xdr:rowOff>76200</xdr:rowOff>
    </xdr:to>
    <xdr:cxnSp macro="">
      <xdr:nvCxnSpPr>
        <xdr:cNvPr id="309" name="直線コネクタ 308">
          <a:extLst>
            <a:ext uri="{FF2B5EF4-FFF2-40B4-BE49-F238E27FC236}">
              <a16:creationId xmlns:a16="http://schemas.microsoft.com/office/drawing/2014/main" id="{43C59FB6-B769-46E2-9905-1B71CC73D9AD}"/>
            </a:ext>
          </a:extLst>
        </xdr:cNvPr>
        <xdr:cNvCxnSpPr/>
      </xdr:nvCxnSpPr>
      <xdr:spPr>
        <a:xfrm flipV="1">
          <a:off x="2908300" y="18379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109220</xdr:rowOff>
    </xdr:from>
    <xdr:to>
      <xdr:col>10</xdr:col>
      <xdr:colOff>165100</xdr:colOff>
      <xdr:row>108</xdr:row>
      <xdr:rowOff>39370</xdr:rowOff>
    </xdr:to>
    <xdr:sp macro="" textlink="">
      <xdr:nvSpPr>
        <xdr:cNvPr id="310" name="楕円 309">
          <a:extLst>
            <a:ext uri="{FF2B5EF4-FFF2-40B4-BE49-F238E27FC236}">
              <a16:creationId xmlns:a16="http://schemas.microsoft.com/office/drawing/2014/main" id="{6D4F53B8-5813-4321-934B-E8DC05054569}"/>
            </a:ext>
          </a:extLst>
        </xdr:cNvPr>
        <xdr:cNvSpPr/>
      </xdr:nvSpPr>
      <xdr:spPr>
        <a:xfrm>
          <a:off x="1968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76200</xdr:rowOff>
    </xdr:from>
    <xdr:to>
      <xdr:col>15</xdr:col>
      <xdr:colOff>50800</xdr:colOff>
      <xdr:row>107</xdr:row>
      <xdr:rowOff>160020</xdr:rowOff>
    </xdr:to>
    <xdr:cxnSp macro="">
      <xdr:nvCxnSpPr>
        <xdr:cNvPr id="311" name="直線コネクタ 310">
          <a:extLst>
            <a:ext uri="{FF2B5EF4-FFF2-40B4-BE49-F238E27FC236}">
              <a16:creationId xmlns:a16="http://schemas.microsoft.com/office/drawing/2014/main" id="{2F9E61DF-7BD4-432D-8AB2-0130E85D7BE4}"/>
            </a:ext>
          </a:extLst>
        </xdr:cNvPr>
        <xdr:cNvCxnSpPr/>
      </xdr:nvCxnSpPr>
      <xdr:spPr>
        <a:xfrm flipV="1">
          <a:off x="2019300" y="184213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76216</xdr:rowOff>
    </xdr:from>
    <xdr:ext cx="405111" cy="259045"/>
    <xdr:sp macro="" textlink="">
      <xdr:nvSpPr>
        <xdr:cNvPr id="312" name="n_1mainValue【市民会館】&#10;有形固定資産減価償却率">
          <a:extLst>
            <a:ext uri="{FF2B5EF4-FFF2-40B4-BE49-F238E27FC236}">
              <a16:creationId xmlns:a16="http://schemas.microsoft.com/office/drawing/2014/main" id="{9C3D3FBF-0960-415C-A06E-B715937D8185}"/>
            </a:ext>
          </a:extLst>
        </xdr:cNvPr>
        <xdr:cNvSpPr txBox="1"/>
      </xdr:nvSpPr>
      <xdr:spPr>
        <a:xfrm>
          <a:off x="35820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118127</xdr:rowOff>
    </xdr:from>
    <xdr:ext cx="405111" cy="259045"/>
    <xdr:sp macro="" textlink="">
      <xdr:nvSpPr>
        <xdr:cNvPr id="313" name="n_2mainValue【市民会館】&#10;有形固定資産減価償却率">
          <a:extLst>
            <a:ext uri="{FF2B5EF4-FFF2-40B4-BE49-F238E27FC236}">
              <a16:creationId xmlns:a16="http://schemas.microsoft.com/office/drawing/2014/main" id="{5E33C0DC-3366-4EB9-A067-106D5CD51A44}"/>
            </a:ext>
          </a:extLst>
        </xdr:cNvPr>
        <xdr:cNvSpPr txBox="1"/>
      </xdr:nvSpPr>
      <xdr:spPr>
        <a:xfrm>
          <a:off x="2705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30497</xdr:rowOff>
    </xdr:from>
    <xdr:ext cx="405111" cy="259045"/>
    <xdr:sp macro="" textlink="">
      <xdr:nvSpPr>
        <xdr:cNvPr id="314" name="n_3mainValue【市民会館】&#10;有形固定資産減価償却率">
          <a:extLst>
            <a:ext uri="{FF2B5EF4-FFF2-40B4-BE49-F238E27FC236}">
              <a16:creationId xmlns:a16="http://schemas.microsoft.com/office/drawing/2014/main" id="{0D9C0299-A856-44BF-A3B1-8139D7F4289E}"/>
            </a:ext>
          </a:extLst>
        </xdr:cNvPr>
        <xdr:cNvSpPr txBox="1"/>
      </xdr:nvSpPr>
      <xdr:spPr>
        <a:xfrm>
          <a:off x="18167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a:extLst>
            <a:ext uri="{FF2B5EF4-FFF2-40B4-BE49-F238E27FC236}">
              <a16:creationId xmlns:a16="http://schemas.microsoft.com/office/drawing/2014/main" id="{B1558156-1F5E-4E30-85EE-0251488F01C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a:extLst>
            <a:ext uri="{FF2B5EF4-FFF2-40B4-BE49-F238E27FC236}">
              <a16:creationId xmlns:a16="http://schemas.microsoft.com/office/drawing/2014/main" id="{689117C2-1933-4743-AD85-6E80C14189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a:extLst>
            <a:ext uri="{FF2B5EF4-FFF2-40B4-BE49-F238E27FC236}">
              <a16:creationId xmlns:a16="http://schemas.microsoft.com/office/drawing/2014/main" id="{CAD03460-CD1C-400A-8118-63A29E483F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a:extLst>
            <a:ext uri="{FF2B5EF4-FFF2-40B4-BE49-F238E27FC236}">
              <a16:creationId xmlns:a16="http://schemas.microsoft.com/office/drawing/2014/main" id="{6F8DA0D2-89E5-478F-B256-998F607686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a:extLst>
            <a:ext uri="{FF2B5EF4-FFF2-40B4-BE49-F238E27FC236}">
              <a16:creationId xmlns:a16="http://schemas.microsoft.com/office/drawing/2014/main" id="{EE0FA545-BFD8-4A0F-8C66-709878ECC1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a:extLst>
            <a:ext uri="{FF2B5EF4-FFF2-40B4-BE49-F238E27FC236}">
              <a16:creationId xmlns:a16="http://schemas.microsoft.com/office/drawing/2014/main" id="{B0F0A540-CF72-4BD2-801E-5FBA099417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a:extLst>
            <a:ext uri="{FF2B5EF4-FFF2-40B4-BE49-F238E27FC236}">
              <a16:creationId xmlns:a16="http://schemas.microsoft.com/office/drawing/2014/main" id="{45258B08-E095-4F1B-998B-6EAD785729E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a:extLst>
            <a:ext uri="{FF2B5EF4-FFF2-40B4-BE49-F238E27FC236}">
              <a16:creationId xmlns:a16="http://schemas.microsoft.com/office/drawing/2014/main" id="{ABBE57AB-5E14-4EF6-8EFA-03C339698BA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a:extLst>
            <a:ext uri="{FF2B5EF4-FFF2-40B4-BE49-F238E27FC236}">
              <a16:creationId xmlns:a16="http://schemas.microsoft.com/office/drawing/2014/main" id="{F9E0A737-43AB-49F2-8249-0F1B1000F6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a:extLst>
            <a:ext uri="{FF2B5EF4-FFF2-40B4-BE49-F238E27FC236}">
              <a16:creationId xmlns:a16="http://schemas.microsoft.com/office/drawing/2014/main" id="{84B8E7B2-A920-452D-B9FE-C5FABC731B7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5" name="直線コネクタ 324">
          <a:extLst>
            <a:ext uri="{FF2B5EF4-FFF2-40B4-BE49-F238E27FC236}">
              <a16:creationId xmlns:a16="http://schemas.microsoft.com/office/drawing/2014/main" id="{18519029-3B45-44F1-B197-2DBFE656420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6" name="テキスト ボックス 325">
          <a:extLst>
            <a:ext uri="{FF2B5EF4-FFF2-40B4-BE49-F238E27FC236}">
              <a16:creationId xmlns:a16="http://schemas.microsoft.com/office/drawing/2014/main" id="{E4EBA99B-BD79-484A-89E4-43447C04816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7" name="直線コネクタ 326">
          <a:extLst>
            <a:ext uri="{FF2B5EF4-FFF2-40B4-BE49-F238E27FC236}">
              <a16:creationId xmlns:a16="http://schemas.microsoft.com/office/drawing/2014/main" id="{86D9FA79-218C-49E2-9C88-8FF46B4B2D7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8" name="テキスト ボックス 327">
          <a:extLst>
            <a:ext uri="{FF2B5EF4-FFF2-40B4-BE49-F238E27FC236}">
              <a16:creationId xmlns:a16="http://schemas.microsoft.com/office/drawing/2014/main" id="{2CD12F66-F2CD-418D-81E7-6688C6CA944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9" name="直線コネクタ 328">
          <a:extLst>
            <a:ext uri="{FF2B5EF4-FFF2-40B4-BE49-F238E27FC236}">
              <a16:creationId xmlns:a16="http://schemas.microsoft.com/office/drawing/2014/main" id="{0EADBBD2-C54A-49AD-98FB-33081FF85C3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0" name="テキスト ボックス 329">
          <a:extLst>
            <a:ext uri="{FF2B5EF4-FFF2-40B4-BE49-F238E27FC236}">
              <a16:creationId xmlns:a16="http://schemas.microsoft.com/office/drawing/2014/main" id="{566FA193-E890-4530-BBAD-BB6613DD758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1" name="直線コネクタ 330">
          <a:extLst>
            <a:ext uri="{FF2B5EF4-FFF2-40B4-BE49-F238E27FC236}">
              <a16:creationId xmlns:a16="http://schemas.microsoft.com/office/drawing/2014/main" id="{4B946D7A-0A3B-4CD3-B162-F45DE31FDF5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2" name="テキスト ボックス 331">
          <a:extLst>
            <a:ext uri="{FF2B5EF4-FFF2-40B4-BE49-F238E27FC236}">
              <a16:creationId xmlns:a16="http://schemas.microsoft.com/office/drawing/2014/main" id="{0EAEE6D2-32ED-44DF-9769-FAA9C601DD2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3" name="直線コネクタ 332">
          <a:extLst>
            <a:ext uri="{FF2B5EF4-FFF2-40B4-BE49-F238E27FC236}">
              <a16:creationId xmlns:a16="http://schemas.microsoft.com/office/drawing/2014/main" id="{DE3ADBD4-C61C-4DF7-A62F-8C9F093FA9A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4" name="テキスト ボックス 333">
          <a:extLst>
            <a:ext uri="{FF2B5EF4-FFF2-40B4-BE49-F238E27FC236}">
              <a16:creationId xmlns:a16="http://schemas.microsoft.com/office/drawing/2014/main" id="{B4A8625F-66C6-40B9-ABC9-12E871F83FE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5" name="直線コネクタ 334">
          <a:extLst>
            <a:ext uri="{FF2B5EF4-FFF2-40B4-BE49-F238E27FC236}">
              <a16:creationId xmlns:a16="http://schemas.microsoft.com/office/drawing/2014/main" id="{254172FE-585B-40E1-B20E-8872B21E565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28EE8915-5E12-4225-AFB7-16BA38DAF88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7" name="【市民会館】&#10;一人当たり面積グラフ枠">
          <a:extLst>
            <a:ext uri="{FF2B5EF4-FFF2-40B4-BE49-F238E27FC236}">
              <a16:creationId xmlns:a16="http://schemas.microsoft.com/office/drawing/2014/main" id="{9FDFBF52-B4C6-44B4-85E0-3CE94438646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8" name="直線コネクタ 337">
          <a:extLst>
            <a:ext uri="{FF2B5EF4-FFF2-40B4-BE49-F238E27FC236}">
              <a16:creationId xmlns:a16="http://schemas.microsoft.com/office/drawing/2014/main" id="{9106CE04-BEB6-4D00-AE92-8C818AA947A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9" name="【市民会館】&#10;一人当たり面積最小値テキスト">
          <a:extLst>
            <a:ext uri="{FF2B5EF4-FFF2-40B4-BE49-F238E27FC236}">
              <a16:creationId xmlns:a16="http://schemas.microsoft.com/office/drawing/2014/main" id="{56A30A31-529A-4742-9FCE-4E938956B684}"/>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40" name="直線コネクタ 339">
          <a:extLst>
            <a:ext uri="{FF2B5EF4-FFF2-40B4-BE49-F238E27FC236}">
              <a16:creationId xmlns:a16="http://schemas.microsoft.com/office/drawing/2014/main" id="{B6C9B94B-5CD6-42DA-9F47-D7F9AA74E01A}"/>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41" name="【市民会館】&#10;一人当たり面積最大値テキスト">
          <a:extLst>
            <a:ext uri="{FF2B5EF4-FFF2-40B4-BE49-F238E27FC236}">
              <a16:creationId xmlns:a16="http://schemas.microsoft.com/office/drawing/2014/main" id="{4C63EAA1-0F15-42AE-88D1-5C221AB21CB6}"/>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42" name="直線コネクタ 341">
          <a:extLst>
            <a:ext uri="{FF2B5EF4-FFF2-40B4-BE49-F238E27FC236}">
              <a16:creationId xmlns:a16="http://schemas.microsoft.com/office/drawing/2014/main" id="{3C31E0DC-BADC-4BC9-BD50-74C760D90FD4}"/>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43" name="【市民会館】&#10;一人当たり面積平均値テキスト">
          <a:extLst>
            <a:ext uri="{FF2B5EF4-FFF2-40B4-BE49-F238E27FC236}">
              <a16:creationId xmlns:a16="http://schemas.microsoft.com/office/drawing/2014/main" id="{EAF460B8-2886-4773-B95E-54D91A4EAF2A}"/>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44" name="フローチャート: 判断 343">
          <a:extLst>
            <a:ext uri="{FF2B5EF4-FFF2-40B4-BE49-F238E27FC236}">
              <a16:creationId xmlns:a16="http://schemas.microsoft.com/office/drawing/2014/main" id="{B392D4F5-94ED-40D3-A951-350435A01EC1}"/>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45" name="フローチャート: 判断 344">
          <a:extLst>
            <a:ext uri="{FF2B5EF4-FFF2-40B4-BE49-F238E27FC236}">
              <a16:creationId xmlns:a16="http://schemas.microsoft.com/office/drawing/2014/main" id="{5F5A0146-2538-49B6-A733-ED3F7DD3C64B}"/>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14876</xdr:rowOff>
    </xdr:from>
    <xdr:ext cx="469744" cy="259045"/>
    <xdr:sp macro="" textlink="">
      <xdr:nvSpPr>
        <xdr:cNvPr id="346" name="n_1aveValue【市民会館】&#10;一人当たり面積">
          <a:extLst>
            <a:ext uri="{FF2B5EF4-FFF2-40B4-BE49-F238E27FC236}">
              <a16:creationId xmlns:a16="http://schemas.microsoft.com/office/drawing/2014/main" id="{25E5CC42-8D72-429B-B758-5DFCBFF5B7E4}"/>
            </a:ext>
          </a:extLst>
        </xdr:cNvPr>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47" name="フローチャート: 判断 346">
          <a:extLst>
            <a:ext uri="{FF2B5EF4-FFF2-40B4-BE49-F238E27FC236}">
              <a16:creationId xmlns:a16="http://schemas.microsoft.com/office/drawing/2014/main" id="{9846933A-60BC-40AB-AFB5-0C8825FDF812}"/>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59834</xdr:rowOff>
    </xdr:from>
    <xdr:ext cx="469744" cy="259045"/>
    <xdr:sp macro="" textlink="">
      <xdr:nvSpPr>
        <xdr:cNvPr id="348" name="n_2aveValue【市民会館】&#10;一人当たり面積">
          <a:extLst>
            <a:ext uri="{FF2B5EF4-FFF2-40B4-BE49-F238E27FC236}">
              <a16:creationId xmlns:a16="http://schemas.microsoft.com/office/drawing/2014/main" id="{2C2DD9B9-218D-49C6-9879-E18A222D31E1}"/>
            </a:ext>
          </a:extLst>
        </xdr:cNvPr>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9" name="フローチャート: 判断 348">
          <a:extLst>
            <a:ext uri="{FF2B5EF4-FFF2-40B4-BE49-F238E27FC236}">
              <a16:creationId xmlns:a16="http://schemas.microsoft.com/office/drawing/2014/main" id="{05A79136-4F13-4859-92BE-F393ED5580E5}"/>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96029</xdr:rowOff>
    </xdr:from>
    <xdr:ext cx="469744" cy="259045"/>
    <xdr:sp macro="" textlink="">
      <xdr:nvSpPr>
        <xdr:cNvPr id="350" name="n_3aveValue【市民会館】&#10;一人当たり面積">
          <a:extLst>
            <a:ext uri="{FF2B5EF4-FFF2-40B4-BE49-F238E27FC236}">
              <a16:creationId xmlns:a16="http://schemas.microsoft.com/office/drawing/2014/main" id="{DF7F6B3A-013E-4A70-B2CB-408D20FE4E04}"/>
            </a:ext>
          </a:extLst>
        </xdr:cNvPr>
        <xdr:cNvSpPr txBox="1"/>
      </xdr:nvSpPr>
      <xdr:spPr>
        <a:xfrm>
          <a:off x="7626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5F39683D-FC07-4015-A836-36B90A6EBC7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DA89C425-265A-4E01-875B-B48A0F8662E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475AFF77-4873-4A34-80A7-685022DB5AF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9BD887B2-0955-4D68-AE6F-CF0C824425F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268743E1-6B81-4F4D-99A5-222F00572AD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136271</xdr:rowOff>
    </xdr:from>
    <xdr:to>
      <xdr:col>55</xdr:col>
      <xdr:colOff>50800</xdr:colOff>
      <xdr:row>105</xdr:row>
      <xdr:rowOff>66421</xdr:rowOff>
    </xdr:to>
    <xdr:sp macro="" textlink="">
      <xdr:nvSpPr>
        <xdr:cNvPr id="356" name="楕円 355">
          <a:extLst>
            <a:ext uri="{FF2B5EF4-FFF2-40B4-BE49-F238E27FC236}">
              <a16:creationId xmlns:a16="http://schemas.microsoft.com/office/drawing/2014/main" id="{54AB4152-3944-4894-AE26-DD0FE012E2D9}"/>
            </a:ext>
          </a:extLst>
        </xdr:cNvPr>
        <xdr:cNvSpPr/>
      </xdr:nvSpPr>
      <xdr:spPr>
        <a:xfrm>
          <a:off x="10426700" y="179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159148</xdr:rowOff>
    </xdr:from>
    <xdr:ext cx="469744" cy="259045"/>
    <xdr:sp macro="" textlink="">
      <xdr:nvSpPr>
        <xdr:cNvPr id="357" name="【市民会館】&#10;一人当たり面積該当値テキスト">
          <a:extLst>
            <a:ext uri="{FF2B5EF4-FFF2-40B4-BE49-F238E27FC236}">
              <a16:creationId xmlns:a16="http://schemas.microsoft.com/office/drawing/2014/main" id="{5D990955-D425-4F70-AD57-93D67F215EED}"/>
            </a:ext>
          </a:extLst>
        </xdr:cNvPr>
        <xdr:cNvSpPr txBox="1"/>
      </xdr:nvSpPr>
      <xdr:spPr>
        <a:xfrm>
          <a:off x="10515600" y="178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155702</xdr:rowOff>
    </xdr:from>
    <xdr:to>
      <xdr:col>50</xdr:col>
      <xdr:colOff>165100</xdr:colOff>
      <xdr:row>105</xdr:row>
      <xdr:rowOff>85852</xdr:rowOff>
    </xdr:to>
    <xdr:sp macro="" textlink="">
      <xdr:nvSpPr>
        <xdr:cNvPr id="358" name="楕円 357">
          <a:extLst>
            <a:ext uri="{FF2B5EF4-FFF2-40B4-BE49-F238E27FC236}">
              <a16:creationId xmlns:a16="http://schemas.microsoft.com/office/drawing/2014/main" id="{D1D37AAC-9ADE-4982-8B5E-F3E984C63940}"/>
            </a:ext>
          </a:extLst>
        </xdr:cNvPr>
        <xdr:cNvSpPr/>
      </xdr:nvSpPr>
      <xdr:spPr>
        <a:xfrm>
          <a:off x="9588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xdr:rowOff>
    </xdr:from>
    <xdr:to>
      <xdr:col>55</xdr:col>
      <xdr:colOff>0</xdr:colOff>
      <xdr:row>105</xdr:row>
      <xdr:rowOff>35052</xdr:rowOff>
    </xdr:to>
    <xdr:cxnSp macro="">
      <xdr:nvCxnSpPr>
        <xdr:cNvPr id="359" name="直線コネクタ 358">
          <a:extLst>
            <a:ext uri="{FF2B5EF4-FFF2-40B4-BE49-F238E27FC236}">
              <a16:creationId xmlns:a16="http://schemas.microsoft.com/office/drawing/2014/main" id="{3D1F7FE7-7439-423B-9F35-0AD38F661B63}"/>
            </a:ext>
          </a:extLst>
        </xdr:cNvPr>
        <xdr:cNvCxnSpPr/>
      </xdr:nvCxnSpPr>
      <xdr:spPr>
        <a:xfrm flipV="1">
          <a:off x="9639300" y="1801787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169799</xdr:rowOff>
    </xdr:from>
    <xdr:to>
      <xdr:col>46</xdr:col>
      <xdr:colOff>38100</xdr:colOff>
      <xdr:row>105</xdr:row>
      <xdr:rowOff>99949</xdr:rowOff>
    </xdr:to>
    <xdr:sp macro="" textlink="">
      <xdr:nvSpPr>
        <xdr:cNvPr id="360" name="楕円 359">
          <a:extLst>
            <a:ext uri="{FF2B5EF4-FFF2-40B4-BE49-F238E27FC236}">
              <a16:creationId xmlns:a16="http://schemas.microsoft.com/office/drawing/2014/main" id="{546AF7C7-2DA1-493D-8B6F-0A4903B83735}"/>
            </a:ext>
          </a:extLst>
        </xdr:cNvPr>
        <xdr:cNvSpPr/>
      </xdr:nvSpPr>
      <xdr:spPr>
        <a:xfrm>
          <a:off x="8699500" y="180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35052</xdr:rowOff>
    </xdr:from>
    <xdr:to>
      <xdr:col>50</xdr:col>
      <xdr:colOff>114300</xdr:colOff>
      <xdr:row>105</xdr:row>
      <xdr:rowOff>49149</xdr:rowOff>
    </xdr:to>
    <xdr:cxnSp macro="">
      <xdr:nvCxnSpPr>
        <xdr:cNvPr id="361" name="直線コネクタ 360">
          <a:extLst>
            <a:ext uri="{FF2B5EF4-FFF2-40B4-BE49-F238E27FC236}">
              <a16:creationId xmlns:a16="http://schemas.microsoft.com/office/drawing/2014/main" id="{BAF49AF6-2BCE-43A3-A798-4A2CA637C796}"/>
            </a:ext>
          </a:extLst>
        </xdr:cNvPr>
        <xdr:cNvCxnSpPr/>
      </xdr:nvCxnSpPr>
      <xdr:spPr>
        <a:xfrm flipV="1">
          <a:off x="8750300" y="18037302"/>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15112</xdr:rowOff>
    </xdr:from>
    <xdr:to>
      <xdr:col>41</xdr:col>
      <xdr:colOff>101600</xdr:colOff>
      <xdr:row>105</xdr:row>
      <xdr:rowOff>116712</xdr:rowOff>
    </xdr:to>
    <xdr:sp macro="" textlink="">
      <xdr:nvSpPr>
        <xdr:cNvPr id="362" name="楕円 361">
          <a:extLst>
            <a:ext uri="{FF2B5EF4-FFF2-40B4-BE49-F238E27FC236}">
              <a16:creationId xmlns:a16="http://schemas.microsoft.com/office/drawing/2014/main" id="{F84C6F2A-898D-410F-87E8-77456692F27E}"/>
            </a:ext>
          </a:extLst>
        </xdr:cNvPr>
        <xdr:cNvSpPr/>
      </xdr:nvSpPr>
      <xdr:spPr>
        <a:xfrm>
          <a:off x="7810500" y="180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49149</xdr:rowOff>
    </xdr:from>
    <xdr:to>
      <xdr:col>45</xdr:col>
      <xdr:colOff>177800</xdr:colOff>
      <xdr:row>105</xdr:row>
      <xdr:rowOff>65912</xdr:rowOff>
    </xdr:to>
    <xdr:cxnSp macro="">
      <xdr:nvCxnSpPr>
        <xdr:cNvPr id="363" name="直線コネクタ 362">
          <a:extLst>
            <a:ext uri="{FF2B5EF4-FFF2-40B4-BE49-F238E27FC236}">
              <a16:creationId xmlns:a16="http://schemas.microsoft.com/office/drawing/2014/main" id="{96BAA77D-2BA8-4C3A-A405-B86A177A8E2E}"/>
            </a:ext>
          </a:extLst>
        </xdr:cNvPr>
        <xdr:cNvCxnSpPr/>
      </xdr:nvCxnSpPr>
      <xdr:spPr>
        <a:xfrm flipV="1">
          <a:off x="7861300" y="18051399"/>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102379</xdr:rowOff>
    </xdr:from>
    <xdr:ext cx="469744" cy="259045"/>
    <xdr:sp macro="" textlink="">
      <xdr:nvSpPr>
        <xdr:cNvPr id="364" name="n_1mainValue【市民会館】&#10;一人当たり面積">
          <a:extLst>
            <a:ext uri="{FF2B5EF4-FFF2-40B4-BE49-F238E27FC236}">
              <a16:creationId xmlns:a16="http://schemas.microsoft.com/office/drawing/2014/main" id="{49BE0648-E47F-4159-A8C7-6F9433AF5EA7}"/>
            </a:ext>
          </a:extLst>
        </xdr:cNvPr>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116476</xdr:rowOff>
    </xdr:from>
    <xdr:ext cx="469744" cy="259045"/>
    <xdr:sp macro="" textlink="">
      <xdr:nvSpPr>
        <xdr:cNvPr id="365" name="n_2mainValue【市民会館】&#10;一人当たり面積">
          <a:extLst>
            <a:ext uri="{FF2B5EF4-FFF2-40B4-BE49-F238E27FC236}">
              <a16:creationId xmlns:a16="http://schemas.microsoft.com/office/drawing/2014/main" id="{A6778CDB-25C6-4358-8088-0C1F21D97964}"/>
            </a:ext>
          </a:extLst>
        </xdr:cNvPr>
        <xdr:cNvSpPr txBox="1"/>
      </xdr:nvSpPr>
      <xdr:spPr>
        <a:xfrm>
          <a:off x="8515427" y="1777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133239</xdr:rowOff>
    </xdr:from>
    <xdr:ext cx="469744" cy="259045"/>
    <xdr:sp macro="" textlink="">
      <xdr:nvSpPr>
        <xdr:cNvPr id="366" name="n_3mainValue【市民会館】&#10;一人当たり面積">
          <a:extLst>
            <a:ext uri="{FF2B5EF4-FFF2-40B4-BE49-F238E27FC236}">
              <a16:creationId xmlns:a16="http://schemas.microsoft.com/office/drawing/2014/main" id="{47A8DA3E-BCAE-4D21-8C8E-A53129719D95}"/>
            </a:ext>
          </a:extLst>
        </xdr:cNvPr>
        <xdr:cNvSpPr txBox="1"/>
      </xdr:nvSpPr>
      <xdr:spPr>
        <a:xfrm>
          <a:off x="7626427" y="1779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DBCC9385-E52C-4353-A314-AEA8ED6A1F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CF861F8C-79FA-4A20-88C9-B909751C42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DFDE2D86-6B2B-484F-A2FE-07853207F1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FF2AA117-546F-46BC-AC4F-9635769E69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AE4D21E9-15BE-4313-837B-40B82946DF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3C2FCDB1-A922-4C2E-ACBD-0013713566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A141F65A-DF23-452F-B068-71E9CA908D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8B4D738C-251D-4C69-AE71-697C5E8963D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a:extLst>
            <a:ext uri="{FF2B5EF4-FFF2-40B4-BE49-F238E27FC236}">
              <a16:creationId xmlns:a16="http://schemas.microsoft.com/office/drawing/2014/main" id="{8C6717A1-B7DF-43E0-BD24-7BE1E235A4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a:extLst>
            <a:ext uri="{FF2B5EF4-FFF2-40B4-BE49-F238E27FC236}">
              <a16:creationId xmlns:a16="http://schemas.microsoft.com/office/drawing/2014/main" id="{135D19C5-C9D4-4C69-A6FB-390CFC5DBE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a:extLst>
            <a:ext uri="{FF2B5EF4-FFF2-40B4-BE49-F238E27FC236}">
              <a16:creationId xmlns:a16="http://schemas.microsoft.com/office/drawing/2014/main" id="{6FB2136C-0EEC-4926-B12C-E9F71CDF09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a:extLst>
            <a:ext uri="{FF2B5EF4-FFF2-40B4-BE49-F238E27FC236}">
              <a16:creationId xmlns:a16="http://schemas.microsoft.com/office/drawing/2014/main" id="{8CB475D9-88CB-482E-9632-3CE5FFEEF8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a:extLst>
            <a:ext uri="{FF2B5EF4-FFF2-40B4-BE49-F238E27FC236}">
              <a16:creationId xmlns:a16="http://schemas.microsoft.com/office/drawing/2014/main" id="{C00EC371-9E9E-4A72-9CFC-97E88560B0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a:extLst>
            <a:ext uri="{FF2B5EF4-FFF2-40B4-BE49-F238E27FC236}">
              <a16:creationId xmlns:a16="http://schemas.microsoft.com/office/drawing/2014/main" id="{40A69331-9E56-4CFF-AE74-D4424AF961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a:extLst>
            <a:ext uri="{FF2B5EF4-FFF2-40B4-BE49-F238E27FC236}">
              <a16:creationId xmlns:a16="http://schemas.microsoft.com/office/drawing/2014/main" id="{AFBB3F36-EBE6-4F5C-9C19-7DB3BF1B387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a:extLst>
            <a:ext uri="{FF2B5EF4-FFF2-40B4-BE49-F238E27FC236}">
              <a16:creationId xmlns:a16="http://schemas.microsoft.com/office/drawing/2014/main" id="{8E556B0A-4961-4D4E-B9BB-2401987C2B9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13496357-77BD-4D3E-9E77-AC2E1E0E71F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23153716-9487-41E2-9EB6-510CC6A91C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6604C179-EB73-424A-A2CE-CBA073E329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1F885583-2BD8-481B-826A-EF6B3107DA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D947BD53-CCEA-480D-BEC5-1E1C91570A4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7649B88B-7F1B-40AB-B887-F172555BF6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EEF69B40-D827-4DAC-B7ED-83EF003FFC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9EAE2FAE-BCAF-4F89-BFAF-07FFE896633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1" name="正方形/長方形 390">
          <a:extLst>
            <a:ext uri="{FF2B5EF4-FFF2-40B4-BE49-F238E27FC236}">
              <a16:creationId xmlns:a16="http://schemas.microsoft.com/office/drawing/2014/main" id="{B9D611D0-217D-41E0-B0F5-B5237B1C0C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2" name="正方形/長方形 391">
          <a:extLst>
            <a:ext uri="{FF2B5EF4-FFF2-40B4-BE49-F238E27FC236}">
              <a16:creationId xmlns:a16="http://schemas.microsoft.com/office/drawing/2014/main" id="{99469906-9046-4680-AE3D-1AB954D39C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3" name="正方形/長方形 392">
          <a:extLst>
            <a:ext uri="{FF2B5EF4-FFF2-40B4-BE49-F238E27FC236}">
              <a16:creationId xmlns:a16="http://schemas.microsoft.com/office/drawing/2014/main" id="{F392F291-4426-4225-8688-B4C1F38999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4" name="正方形/長方形 393">
          <a:extLst>
            <a:ext uri="{FF2B5EF4-FFF2-40B4-BE49-F238E27FC236}">
              <a16:creationId xmlns:a16="http://schemas.microsoft.com/office/drawing/2014/main" id="{287AB417-AE4A-424E-B64C-9C461C801B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5" name="正方形/長方形 394">
          <a:extLst>
            <a:ext uri="{FF2B5EF4-FFF2-40B4-BE49-F238E27FC236}">
              <a16:creationId xmlns:a16="http://schemas.microsoft.com/office/drawing/2014/main" id="{A2177E1C-3FD4-44F5-BF42-18E8D70BEAA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6" name="正方形/長方形 395">
          <a:extLst>
            <a:ext uri="{FF2B5EF4-FFF2-40B4-BE49-F238E27FC236}">
              <a16:creationId xmlns:a16="http://schemas.microsoft.com/office/drawing/2014/main" id="{198B8E96-C990-4CB4-9BC0-3B2D013544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7" name="正方形/長方形 396">
          <a:extLst>
            <a:ext uri="{FF2B5EF4-FFF2-40B4-BE49-F238E27FC236}">
              <a16:creationId xmlns:a16="http://schemas.microsoft.com/office/drawing/2014/main" id="{7855B8FC-B473-41BA-9067-0F8AA6D612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8" name="正方形/長方形 397">
          <a:extLst>
            <a:ext uri="{FF2B5EF4-FFF2-40B4-BE49-F238E27FC236}">
              <a16:creationId xmlns:a16="http://schemas.microsoft.com/office/drawing/2014/main" id="{387C0912-B952-4BCA-BE4F-7A1EB23949A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9" name="正方形/長方形 398">
          <a:extLst>
            <a:ext uri="{FF2B5EF4-FFF2-40B4-BE49-F238E27FC236}">
              <a16:creationId xmlns:a16="http://schemas.microsoft.com/office/drawing/2014/main" id="{5245802B-8D77-4E56-8D1B-6D6693ABD2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0" name="正方形/長方形 399">
          <a:extLst>
            <a:ext uri="{FF2B5EF4-FFF2-40B4-BE49-F238E27FC236}">
              <a16:creationId xmlns:a16="http://schemas.microsoft.com/office/drawing/2014/main" id="{8C17123A-17B4-44A5-A9F6-9E956EC7FE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1" name="正方形/長方形 400">
          <a:extLst>
            <a:ext uri="{FF2B5EF4-FFF2-40B4-BE49-F238E27FC236}">
              <a16:creationId xmlns:a16="http://schemas.microsoft.com/office/drawing/2014/main" id="{330F5520-C589-46B0-BE93-4F9A577155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2" name="正方形/長方形 401">
          <a:extLst>
            <a:ext uri="{FF2B5EF4-FFF2-40B4-BE49-F238E27FC236}">
              <a16:creationId xmlns:a16="http://schemas.microsoft.com/office/drawing/2014/main" id="{4ECA82B3-2A05-4FC6-A7F4-B3385E8AA4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3" name="正方形/長方形 402">
          <a:extLst>
            <a:ext uri="{FF2B5EF4-FFF2-40B4-BE49-F238E27FC236}">
              <a16:creationId xmlns:a16="http://schemas.microsoft.com/office/drawing/2014/main" id="{25C59699-3B63-4465-A926-B66568376A4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4" name="正方形/長方形 403">
          <a:extLst>
            <a:ext uri="{FF2B5EF4-FFF2-40B4-BE49-F238E27FC236}">
              <a16:creationId xmlns:a16="http://schemas.microsoft.com/office/drawing/2014/main" id="{4AB1D32B-8C90-415B-A1C1-346BCE49F9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5" name="正方形/長方形 404">
          <a:extLst>
            <a:ext uri="{FF2B5EF4-FFF2-40B4-BE49-F238E27FC236}">
              <a16:creationId xmlns:a16="http://schemas.microsoft.com/office/drawing/2014/main" id="{DBDBA2F0-98BD-4794-84B7-0B78D4BBC6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6" name="正方形/長方形 405">
          <a:extLst>
            <a:ext uri="{FF2B5EF4-FFF2-40B4-BE49-F238E27FC236}">
              <a16:creationId xmlns:a16="http://schemas.microsoft.com/office/drawing/2014/main" id="{EBE8183F-278C-4C7D-9478-37786BC5BA5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7" name="正方形/長方形 406">
          <a:extLst>
            <a:ext uri="{FF2B5EF4-FFF2-40B4-BE49-F238E27FC236}">
              <a16:creationId xmlns:a16="http://schemas.microsoft.com/office/drawing/2014/main" id="{1D15E30A-F4FF-4418-AE5F-3D62C9AF8B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8" name="正方形/長方形 407">
          <a:extLst>
            <a:ext uri="{FF2B5EF4-FFF2-40B4-BE49-F238E27FC236}">
              <a16:creationId xmlns:a16="http://schemas.microsoft.com/office/drawing/2014/main" id="{3EC8C0BB-27BC-4510-AAF4-EA2DEC5060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9" name="正方形/長方形 408">
          <a:extLst>
            <a:ext uri="{FF2B5EF4-FFF2-40B4-BE49-F238E27FC236}">
              <a16:creationId xmlns:a16="http://schemas.microsoft.com/office/drawing/2014/main" id="{FC2D6A3A-C3DA-4C7C-827B-52093796358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0" name="正方形/長方形 409">
          <a:extLst>
            <a:ext uri="{FF2B5EF4-FFF2-40B4-BE49-F238E27FC236}">
              <a16:creationId xmlns:a16="http://schemas.microsoft.com/office/drawing/2014/main" id="{49A150BF-057F-4BD0-A96E-E5AB6790D3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1" name="正方形/長方形 410">
          <a:extLst>
            <a:ext uri="{FF2B5EF4-FFF2-40B4-BE49-F238E27FC236}">
              <a16:creationId xmlns:a16="http://schemas.microsoft.com/office/drawing/2014/main" id="{185ECB40-4FFD-4F10-B9BC-A8C58FBB6D1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2" name="正方形/長方形 411">
          <a:extLst>
            <a:ext uri="{FF2B5EF4-FFF2-40B4-BE49-F238E27FC236}">
              <a16:creationId xmlns:a16="http://schemas.microsoft.com/office/drawing/2014/main" id="{CDAFFD56-8817-44CF-809C-374BDE5A58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3" name="正方形/長方形 412">
          <a:extLst>
            <a:ext uri="{FF2B5EF4-FFF2-40B4-BE49-F238E27FC236}">
              <a16:creationId xmlns:a16="http://schemas.microsoft.com/office/drawing/2014/main" id="{7EE1E743-A580-4B83-AD98-510DD43494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4" name="正方形/長方形 413">
          <a:extLst>
            <a:ext uri="{FF2B5EF4-FFF2-40B4-BE49-F238E27FC236}">
              <a16:creationId xmlns:a16="http://schemas.microsoft.com/office/drawing/2014/main" id="{D7317AB4-C899-46C9-A802-6E4A7B0BFEE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5" name="正方形/長方形 414">
          <a:extLst>
            <a:ext uri="{FF2B5EF4-FFF2-40B4-BE49-F238E27FC236}">
              <a16:creationId xmlns:a16="http://schemas.microsoft.com/office/drawing/2014/main" id="{3ADF79A2-A423-492A-A11B-37BEE1DC628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6" name="正方形/長方形 415">
          <a:extLst>
            <a:ext uri="{FF2B5EF4-FFF2-40B4-BE49-F238E27FC236}">
              <a16:creationId xmlns:a16="http://schemas.microsoft.com/office/drawing/2014/main" id="{5F59327D-1CBF-47B3-B37E-126E40704EB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7" name="正方形/長方形 416">
          <a:extLst>
            <a:ext uri="{FF2B5EF4-FFF2-40B4-BE49-F238E27FC236}">
              <a16:creationId xmlns:a16="http://schemas.microsoft.com/office/drawing/2014/main" id="{37037491-6C49-4128-9571-C368F5CB37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8" name="正方形/長方形 417">
          <a:extLst>
            <a:ext uri="{FF2B5EF4-FFF2-40B4-BE49-F238E27FC236}">
              <a16:creationId xmlns:a16="http://schemas.microsoft.com/office/drawing/2014/main" id="{C7012B2D-2B0B-4075-B885-6D2574897F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9" name="正方形/長方形 418">
          <a:extLst>
            <a:ext uri="{FF2B5EF4-FFF2-40B4-BE49-F238E27FC236}">
              <a16:creationId xmlns:a16="http://schemas.microsoft.com/office/drawing/2014/main" id="{67A52D29-6B14-4913-B3C8-C5660792790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0" name="正方形/長方形 419">
          <a:extLst>
            <a:ext uri="{FF2B5EF4-FFF2-40B4-BE49-F238E27FC236}">
              <a16:creationId xmlns:a16="http://schemas.microsoft.com/office/drawing/2014/main" id="{0EC63751-5CE8-46F4-AE06-C48CC77B2E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1" name="正方形/長方形 420">
          <a:extLst>
            <a:ext uri="{FF2B5EF4-FFF2-40B4-BE49-F238E27FC236}">
              <a16:creationId xmlns:a16="http://schemas.microsoft.com/office/drawing/2014/main" id="{90DC177A-2D8E-43A2-915E-BD5BD58AFC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2" name="正方形/長方形 421">
          <a:extLst>
            <a:ext uri="{FF2B5EF4-FFF2-40B4-BE49-F238E27FC236}">
              <a16:creationId xmlns:a16="http://schemas.microsoft.com/office/drawing/2014/main" id="{789B9E27-CB99-4CD7-8CC3-C663A96D7A5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3" name="テキスト ボックス 422">
          <a:extLst>
            <a:ext uri="{FF2B5EF4-FFF2-40B4-BE49-F238E27FC236}">
              <a16:creationId xmlns:a16="http://schemas.microsoft.com/office/drawing/2014/main" id="{71769B65-693F-459C-AB84-9F88BB2A02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4" name="直線コネクタ 423">
          <a:extLst>
            <a:ext uri="{FF2B5EF4-FFF2-40B4-BE49-F238E27FC236}">
              <a16:creationId xmlns:a16="http://schemas.microsoft.com/office/drawing/2014/main" id="{9EFE95D3-1583-4909-8430-9BC9ABFEC3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25" name="直線コネクタ 424">
          <a:extLst>
            <a:ext uri="{FF2B5EF4-FFF2-40B4-BE49-F238E27FC236}">
              <a16:creationId xmlns:a16="http://schemas.microsoft.com/office/drawing/2014/main" id="{7FE539BA-59BC-4648-90D4-ECE7D371BF2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26" name="テキスト ボックス 425">
          <a:extLst>
            <a:ext uri="{FF2B5EF4-FFF2-40B4-BE49-F238E27FC236}">
              <a16:creationId xmlns:a16="http://schemas.microsoft.com/office/drawing/2014/main" id="{847E18A5-3058-413B-9846-900ECA29E4CA}"/>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27" name="直線コネクタ 426">
          <a:extLst>
            <a:ext uri="{FF2B5EF4-FFF2-40B4-BE49-F238E27FC236}">
              <a16:creationId xmlns:a16="http://schemas.microsoft.com/office/drawing/2014/main" id="{6DBCF146-AA24-4C06-B2C3-E03B4E60438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28" name="テキスト ボックス 427">
          <a:extLst>
            <a:ext uri="{FF2B5EF4-FFF2-40B4-BE49-F238E27FC236}">
              <a16:creationId xmlns:a16="http://schemas.microsoft.com/office/drawing/2014/main" id="{5A8725C9-EDFC-4BCB-92FF-99BE270C92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29" name="直線コネクタ 428">
          <a:extLst>
            <a:ext uri="{FF2B5EF4-FFF2-40B4-BE49-F238E27FC236}">
              <a16:creationId xmlns:a16="http://schemas.microsoft.com/office/drawing/2014/main" id="{4A306951-BBC8-4763-8A47-56E8BA6E52A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0" name="テキスト ボックス 429">
          <a:extLst>
            <a:ext uri="{FF2B5EF4-FFF2-40B4-BE49-F238E27FC236}">
              <a16:creationId xmlns:a16="http://schemas.microsoft.com/office/drawing/2014/main" id="{49A208EC-8D85-41D4-AFE7-36DFDD6C9B9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1" name="直線コネクタ 430">
          <a:extLst>
            <a:ext uri="{FF2B5EF4-FFF2-40B4-BE49-F238E27FC236}">
              <a16:creationId xmlns:a16="http://schemas.microsoft.com/office/drawing/2014/main" id="{C3A22964-B10F-4F0D-962A-7EAC9C4FA34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2" name="テキスト ボックス 431">
          <a:extLst>
            <a:ext uri="{FF2B5EF4-FFF2-40B4-BE49-F238E27FC236}">
              <a16:creationId xmlns:a16="http://schemas.microsoft.com/office/drawing/2014/main" id="{EACA7D98-32E8-46B0-83F0-A88F55481F9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3" name="直線コネクタ 432">
          <a:extLst>
            <a:ext uri="{FF2B5EF4-FFF2-40B4-BE49-F238E27FC236}">
              <a16:creationId xmlns:a16="http://schemas.microsoft.com/office/drawing/2014/main" id="{16D40761-3E42-472E-A7F5-A462370D558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4CBE3436-9A77-4439-A29F-01B1D65AD7D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5" name="直線コネクタ 434">
          <a:extLst>
            <a:ext uri="{FF2B5EF4-FFF2-40B4-BE49-F238E27FC236}">
              <a16:creationId xmlns:a16="http://schemas.microsoft.com/office/drawing/2014/main" id="{264DF6D1-0001-4197-A383-58741A70F8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376C3900-9251-42DD-BA64-EC0F20623B8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7" name="【庁舎】&#10;有形固定資産減価償却率グラフ枠">
          <a:extLst>
            <a:ext uri="{FF2B5EF4-FFF2-40B4-BE49-F238E27FC236}">
              <a16:creationId xmlns:a16="http://schemas.microsoft.com/office/drawing/2014/main" id="{1B5AFCD2-7473-43ED-8A92-4997CA23B3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38" name="直線コネクタ 437">
          <a:extLst>
            <a:ext uri="{FF2B5EF4-FFF2-40B4-BE49-F238E27FC236}">
              <a16:creationId xmlns:a16="http://schemas.microsoft.com/office/drawing/2014/main" id="{706D6FA2-388C-4790-855E-518FCB910528}"/>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39" name="【庁舎】&#10;有形固定資産減価償却率最小値テキスト">
          <a:extLst>
            <a:ext uri="{FF2B5EF4-FFF2-40B4-BE49-F238E27FC236}">
              <a16:creationId xmlns:a16="http://schemas.microsoft.com/office/drawing/2014/main" id="{5626656A-0EF3-4C08-BA32-83F26ECF9E9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40" name="直線コネクタ 439">
          <a:extLst>
            <a:ext uri="{FF2B5EF4-FFF2-40B4-BE49-F238E27FC236}">
              <a16:creationId xmlns:a16="http://schemas.microsoft.com/office/drawing/2014/main" id="{94EB52CD-B32C-4C8F-A48A-9ACACC74EDB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41" name="【庁舎】&#10;有形固定資産減価償却率最大値テキスト">
          <a:extLst>
            <a:ext uri="{FF2B5EF4-FFF2-40B4-BE49-F238E27FC236}">
              <a16:creationId xmlns:a16="http://schemas.microsoft.com/office/drawing/2014/main" id="{392899D7-2CC2-4998-A6C2-014DF8F56B24}"/>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42" name="直線コネクタ 441">
          <a:extLst>
            <a:ext uri="{FF2B5EF4-FFF2-40B4-BE49-F238E27FC236}">
              <a16:creationId xmlns:a16="http://schemas.microsoft.com/office/drawing/2014/main" id="{8D96DB6F-6548-4844-87C7-EC073B6EF2FB}"/>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43" name="【庁舎】&#10;有形固定資産減価償却率平均値テキスト">
          <a:extLst>
            <a:ext uri="{FF2B5EF4-FFF2-40B4-BE49-F238E27FC236}">
              <a16:creationId xmlns:a16="http://schemas.microsoft.com/office/drawing/2014/main" id="{3123923D-914D-4BC3-A897-E92DBEC19B68}"/>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44" name="フローチャート: 判断 443">
          <a:extLst>
            <a:ext uri="{FF2B5EF4-FFF2-40B4-BE49-F238E27FC236}">
              <a16:creationId xmlns:a16="http://schemas.microsoft.com/office/drawing/2014/main" id="{6F5D9BE1-0952-4F53-93C4-45376463992F}"/>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45" name="フローチャート: 判断 444">
          <a:extLst>
            <a:ext uri="{FF2B5EF4-FFF2-40B4-BE49-F238E27FC236}">
              <a16:creationId xmlns:a16="http://schemas.microsoft.com/office/drawing/2014/main" id="{D075408B-7AC1-4119-9716-3531419EB538}"/>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46" name="n_1aveValue【庁舎】&#10;有形固定資産減価償却率">
          <a:extLst>
            <a:ext uri="{FF2B5EF4-FFF2-40B4-BE49-F238E27FC236}">
              <a16:creationId xmlns:a16="http://schemas.microsoft.com/office/drawing/2014/main" id="{6B8FA486-8A07-4799-BB33-CF98679AE148}"/>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47" name="フローチャート: 判断 446">
          <a:extLst>
            <a:ext uri="{FF2B5EF4-FFF2-40B4-BE49-F238E27FC236}">
              <a16:creationId xmlns:a16="http://schemas.microsoft.com/office/drawing/2014/main" id="{A53680C4-83CF-4C53-B95B-1CF7E276FD48}"/>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448" name="n_2aveValue【庁舎】&#10;有形固定資産減価償却率">
          <a:extLst>
            <a:ext uri="{FF2B5EF4-FFF2-40B4-BE49-F238E27FC236}">
              <a16:creationId xmlns:a16="http://schemas.microsoft.com/office/drawing/2014/main" id="{FCA5DC4E-C04A-43DD-A2C8-7A2AA3D4FE4A}"/>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49" name="フローチャート: 判断 448">
          <a:extLst>
            <a:ext uri="{FF2B5EF4-FFF2-40B4-BE49-F238E27FC236}">
              <a16:creationId xmlns:a16="http://schemas.microsoft.com/office/drawing/2014/main" id="{FFA8BE7B-6268-49F7-9530-E021CCCB6B57}"/>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50" name="n_3aveValue【庁舎】&#10;有形固定資産減価償却率">
          <a:extLst>
            <a:ext uri="{FF2B5EF4-FFF2-40B4-BE49-F238E27FC236}">
              <a16:creationId xmlns:a16="http://schemas.microsoft.com/office/drawing/2014/main" id="{7169F0FC-C12F-4DB4-8602-96F87CD3FDBD}"/>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F95A7D48-E0AE-4486-ADE6-AD92BE68A7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83EEA213-2DEC-4D5E-88CC-5F84C71C38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67558CA0-34A7-4D8A-BEB7-F2B3C9DC17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4FB7D6DD-7C0D-425C-8C52-3E9D34DEE19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A97DDF28-37C2-4E88-9DFC-6DB86DA8747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161289</xdr:rowOff>
    </xdr:from>
    <xdr:to>
      <xdr:col>85</xdr:col>
      <xdr:colOff>177800</xdr:colOff>
      <xdr:row>104</xdr:row>
      <xdr:rowOff>91439</xdr:rowOff>
    </xdr:to>
    <xdr:sp macro="" textlink="">
      <xdr:nvSpPr>
        <xdr:cNvPr id="456" name="楕円 455">
          <a:extLst>
            <a:ext uri="{FF2B5EF4-FFF2-40B4-BE49-F238E27FC236}">
              <a16:creationId xmlns:a16="http://schemas.microsoft.com/office/drawing/2014/main" id="{BB7B29A7-F2B9-406A-8BAF-9C472CFECEFE}"/>
            </a:ext>
          </a:extLst>
        </xdr:cNvPr>
        <xdr:cNvSpPr/>
      </xdr:nvSpPr>
      <xdr:spPr>
        <a:xfrm>
          <a:off x="16268700" y="178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12716</xdr:rowOff>
    </xdr:from>
    <xdr:ext cx="405111" cy="259045"/>
    <xdr:sp macro="" textlink="">
      <xdr:nvSpPr>
        <xdr:cNvPr id="457" name="【庁舎】&#10;有形固定資産減価償却率該当値テキスト">
          <a:extLst>
            <a:ext uri="{FF2B5EF4-FFF2-40B4-BE49-F238E27FC236}">
              <a16:creationId xmlns:a16="http://schemas.microsoft.com/office/drawing/2014/main" id="{54C0EF6F-3A94-4D21-8C70-6755D62456B4}"/>
            </a:ext>
          </a:extLst>
        </xdr:cNvPr>
        <xdr:cNvSpPr txBox="1"/>
      </xdr:nvSpPr>
      <xdr:spPr>
        <a:xfrm>
          <a:off x="16357600"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16511</xdr:rowOff>
    </xdr:from>
    <xdr:to>
      <xdr:col>81</xdr:col>
      <xdr:colOff>101600</xdr:colOff>
      <xdr:row>104</xdr:row>
      <xdr:rowOff>118111</xdr:rowOff>
    </xdr:to>
    <xdr:sp macro="" textlink="">
      <xdr:nvSpPr>
        <xdr:cNvPr id="458" name="楕円 457">
          <a:extLst>
            <a:ext uri="{FF2B5EF4-FFF2-40B4-BE49-F238E27FC236}">
              <a16:creationId xmlns:a16="http://schemas.microsoft.com/office/drawing/2014/main" id="{33D87614-87A9-4C8A-943D-EE18644C3D7A}"/>
            </a:ext>
          </a:extLst>
        </xdr:cNvPr>
        <xdr:cNvSpPr/>
      </xdr:nvSpPr>
      <xdr:spPr>
        <a:xfrm>
          <a:off x="15430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40639</xdr:rowOff>
    </xdr:from>
    <xdr:to>
      <xdr:col>85</xdr:col>
      <xdr:colOff>127000</xdr:colOff>
      <xdr:row>104</xdr:row>
      <xdr:rowOff>67311</xdr:rowOff>
    </xdr:to>
    <xdr:cxnSp macro="">
      <xdr:nvCxnSpPr>
        <xdr:cNvPr id="459" name="直線コネクタ 458">
          <a:extLst>
            <a:ext uri="{FF2B5EF4-FFF2-40B4-BE49-F238E27FC236}">
              <a16:creationId xmlns:a16="http://schemas.microsoft.com/office/drawing/2014/main" id="{63F2FE51-B89D-42EF-9927-0779F5E0A9A9}"/>
            </a:ext>
          </a:extLst>
        </xdr:cNvPr>
        <xdr:cNvCxnSpPr/>
      </xdr:nvCxnSpPr>
      <xdr:spPr>
        <a:xfrm flipV="1">
          <a:off x="15481300" y="178714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41911</xdr:rowOff>
    </xdr:from>
    <xdr:to>
      <xdr:col>76</xdr:col>
      <xdr:colOff>165100</xdr:colOff>
      <xdr:row>104</xdr:row>
      <xdr:rowOff>143511</xdr:rowOff>
    </xdr:to>
    <xdr:sp macro="" textlink="">
      <xdr:nvSpPr>
        <xdr:cNvPr id="460" name="楕円 459">
          <a:extLst>
            <a:ext uri="{FF2B5EF4-FFF2-40B4-BE49-F238E27FC236}">
              <a16:creationId xmlns:a16="http://schemas.microsoft.com/office/drawing/2014/main" id="{0C043981-3A97-436C-9B25-6CD5C45FD7CD}"/>
            </a:ext>
          </a:extLst>
        </xdr:cNvPr>
        <xdr:cNvSpPr/>
      </xdr:nvSpPr>
      <xdr:spPr>
        <a:xfrm>
          <a:off x="14541500" y="178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67311</xdr:rowOff>
    </xdr:from>
    <xdr:to>
      <xdr:col>81</xdr:col>
      <xdr:colOff>50800</xdr:colOff>
      <xdr:row>104</xdr:row>
      <xdr:rowOff>92711</xdr:rowOff>
    </xdr:to>
    <xdr:cxnSp macro="">
      <xdr:nvCxnSpPr>
        <xdr:cNvPr id="461" name="直線コネクタ 460">
          <a:extLst>
            <a:ext uri="{FF2B5EF4-FFF2-40B4-BE49-F238E27FC236}">
              <a16:creationId xmlns:a16="http://schemas.microsoft.com/office/drawing/2014/main" id="{3A51236E-62EB-4A89-8926-6E1253B7649E}"/>
            </a:ext>
          </a:extLst>
        </xdr:cNvPr>
        <xdr:cNvCxnSpPr/>
      </xdr:nvCxnSpPr>
      <xdr:spPr>
        <a:xfrm flipV="1">
          <a:off x="14592300" y="17898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92711</xdr:rowOff>
    </xdr:from>
    <xdr:to>
      <xdr:col>72</xdr:col>
      <xdr:colOff>38100</xdr:colOff>
      <xdr:row>105</xdr:row>
      <xdr:rowOff>22861</xdr:rowOff>
    </xdr:to>
    <xdr:sp macro="" textlink="">
      <xdr:nvSpPr>
        <xdr:cNvPr id="462" name="楕円 461">
          <a:extLst>
            <a:ext uri="{FF2B5EF4-FFF2-40B4-BE49-F238E27FC236}">
              <a16:creationId xmlns:a16="http://schemas.microsoft.com/office/drawing/2014/main" id="{B6FB19BC-28A4-4B47-AB7F-ACD729123DDA}"/>
            </a:ext>
          </a:extLst>
        </xdr:cNvPr>
        <xdr:cNvSpPr/>
      </xdr:nvSpPr>
      <xdr:spPr>
        <a:xfrm>
          <a:off x="13652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92711</xdr:rowOff>
    </xdr:from>
    <xdr:to>
      <xdr:col>76</xdr:col>
      <xdr:colOff>114300</xdr:colOff>
      <xdr:row>104</xdr:row>
      <xdr:rowOff>143511</xdr:rowOff>
    </xdr:to>
    <xdr:cxnSp macro="">
      <xdr:nvCxnSpPr>
        <xdr:cNvPr id="463" name="直線コネクタ 462">
          <a:extLst>
            <a:ext uri="{FF2B5EF4-FFF2-40B4-BE49-F238E27FC236}">
              <a16:creationId xmlns:a16="http://schemas.microsoft.com/office/drawing/2014/main" id="{1C73B105-8BD4-45B9-A0F9-8DE5AF1EDB1D}"/>
            </a:ext>
          </a:extLst>
        </xdr:cNvPr>
        <xdr:cNvCxnSpPr/>
      </xdr:nvCxnSpPr>
      <xdr:spPr>
        <a:xfrm flipV="1">
          <a:off x="13703300" y="1792351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464" name="n_1mainValue【庁舎】&#10;有形固定資産減価償却率">
          <a:extLst>
            <a:ext uri="{FF2B5EF4-FFF2-40B4-BE49-F238E27FC236}">
              <a16:creationId xmlns:a16="http://schemas.microsoft.com/office/drawing/2014/main" id="{010C63B5-6D76-4A41-BC67-22FEBB70D50C}"/>
            </a:ext>
          </a:extLst>
        </xdr:cNvPr>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134638</xdr:rowOff>
    </xdr:from>
    <xdr:ext cx="405111" cy="259045"/>
    <xdr:sp macro="" textlink="">
      <xdr:nvSpPr>
        <xdr:cNvPr id="465" name="n_2mainValue【庁舎】&#10;有形固定資産減価償却率">
          <a:extLst>
            <a:ext uri="{FF2B5EF4-FFF2-40B4-BE49-F238E27FC236}">
              <a16:creationId xmlns:a16="http://schemas.microsoft.com/office/drawing/2014/main" id="{9A847168-EAB7-4430-85A9-FF8347016E5D}"/>
            </a:ext>
          </a:extLst>
        </xdr:cNvPr>
        <xdr:cNvSpPr txBox="1"/>
      </xdr:nvSpPr>
      <xdr:spPr>
        <a:xfrm>
          <a:off x="14389744" y="179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13988</xdr:rowOff>
    </xdr:from>
    <xdr:ext cx="405111" cy="259045"/>
    <xdr:sp macro="" textlink="">
      <xdr:nvSpPr>
        <xdr:cNvPr id="466" name="n_3mainValue【庁舎】&#10;有形固定資産減価償却率">
          <a:extLst>
            <a:ext uri="{FF2B5EF4-FFF2-40B4-BE49-F238E27FC236}">
              <a16:creationId xmlns:a16="http://schemas.microsoft.com/office/drawing/2014/main" id="{F8E5DF64-D7B5-42DB-B12B-2192D4103F96}"/>
            </a:ext>
          </a:extLst>
        </xdr:cNvPr>
        <xdr:cNvSpPr txBox="1"/>
      </xdr:nvSpPr>
      <xdr:spPr>
        <a:xfrm>
          <a:off x="135007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7" name="正方形/長方形 466">
          <a:extLst>
            <a:ext uri="{FF2B5EF4-FFF2-40B4-BE49-F238E27FC236}">
              <a16:creationId xmlns:a16="http://schemas.microsoft.com/office/drawing/2014/main" id="{EEB3726B-63C7-4942-AF32-77F1435EEB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8" name="正方形/長方形 467">
          <a:extLst>
            <a:ext uri="{FF2B5EF4-FFF2-40B4-BE49-F238E27FC236}">
              <a16:creationId xmlns:a16="http://schemas.microsoft.com/office/drawing/2014/main" id="{575577E5-EC93-4295-81C3-19DE953248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9" name="正方形/長方形 468">
          <a:extLst>
            <a:ext uri="{FF2B5EF4-FFF2-40B4-BE49-F238E27FC236}">
              <a16:creationId xmlns:a16="http://schemas.microsoft.com/office/drawing/2014/main" id="{039FAD34-EEEB-4395-A9B7-BDBC74FCDFE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0" name="正方形/長方形 469">
          <a:extLst>
            <a:ext uri="{FF2B5EF4-FFF2-40B4-BE49-F238E27FC236}">
              <a16:creationId xmlns:a16="http://schemas.microsoft.com/office/drawing/2014/main" id="{40182EFB-10A2-46FB-B1F4-3FFA1B20B4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1" name="正方形/長方形 470">
          <a:extLst>
            <a:ext uri="{FF2B5EF4-FFF2-40B4-BE49-F238E27FC236}">
              <a16:creationId xmlns:a16="http://schemas.microsoft.com/office/drawing/2014/main" id="{A7AD6BB0-B84C-4FD2-A713-DECCB15BAB6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2" name="正方形/長方形 471">
          <a:extLst>
            <a:ext uri="{FF2B5EF4-FFF2-40B4-BE49-F238E27FC236}">
              <a16:creationId xmlns:a16="http://schemas.microsoft.com/office/drawing/2014/main" id="{C32D2D7E-45AE-428F-BA8A-0481657EC9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3" name="正方形/長方形 472">
          <a:extLst>
            <a:ext uri="{FF2B5EF4-FFF2-40B4-BE49-F238E27FC236}">
              <a16:creationId xmlns:a16="http://schemas.microsoft.com/office/drawing/2014/main" id="{E250F9DF-7794-425E-905E-F06BA16CA7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4" name="正方形/長方形 473">
          <a:extLst>
            <a:ext uri="{FF2B5EF4-FFF2-40B4-BE49-F238E27FC236}">
              <a16:creationId xmlns:a16="http://schemas.microsoft.com/office/drawing/2014/main" id="{50C400E7-83AD-4DBF-9703-7F11F19BE4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5" name="テキスト ボックス 474">
          <a:extLst>
            <a:ext uri="{FF2B5EF4-FFF2-40B4-BE49-F238E27FC236}">
              <a16:creationId xmlns:a16="http://schemas.microsoft.com/office/drawing/2014/main" id="{8C6D252A-C5F4-42E5-A085-1692DB5716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6" name="直線コネクタ 475">
          <a:extLst>
            <a:ext uri="{FF2B5EF4-FFF2-40B4-BE49-F238E27FC236}">
              <a16:creationId xmlns:a16="http://schemas.microsoft.com/office/drawing/2014/main" id="{04C2E655-0FF8-4BAA-9171-3420A7356A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7" name="直線コネクタ 476">
          <a:extLst>
            <a:ext uri="{FF2B5EF4-FFF2-40B4-BE49-F238E27FC236}">
              <a16:creationId xmlns:a16="http://schemas.microsoft.com/office/drawing/2014/main" id="{F7AF398B-1810-4E70-9135-3C449BB6DF5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78" name="テキスト ボックス 477">
          <a:extLst>
            <a:ext uri="{FF2B5EF4-FFF2-40B4-BE49-F238E27FC236}">
              <a16:creationId xmlns:a16="http://schemas.microsoft.com/office/drawing/2014/main" id="{06E41521-9EA3-494C-B560-E5F4A4B0363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79" name="直線コネクタ 478">
          <a:extLst>
            <a:ext uri="{FF2B5EF4-FFF2-40B4-BE49-F238E27FC236}">
              <a16:creationId xmlns:a16="http://schemas.microsoft.com/office/drawing/2014/main" id="{82146AB0-6A10-48E6-8F63-A6B614E146E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0" name="テキスト ボックス 479">
          <a:extLst>
            <a:ext uri="{FF2B5EF4-FFF2-40B4-BE49-F238E27FC236}">
              <a16:creationId xmlns:a16="http://schemas.microsoft.com/office/drawing/2014/main" id="{93B991E2-7826-4776-9731-A5CF48E25F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1" name="直線コネクタ 480">
          <a:extLst>
            <a:ext uri="{FF2B5EF4-FFF2-40B4-BE49-F238E27FC236}">
              <a16:creationId xmlns:a16="http://schemas.microsoft.com/office/drawing/2014/main" id="{129FD388-D4C5-4766-92F6-2D594902F75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2" name="テキスト ボックス 481">
          <a:extLst>
            <a:ext uri="{FF2B5EF4-FFF2-40B4-BE49-F238E27FC236}">
              <a16:creationId xmlns:a16="http://schemas.microsoft.com/office/drawing/2014/main" id="{7C3BC2C5-805D-43C3-8C28-F6E484967A5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3" name="直線コネクタ 482">
          <a:extLst>
            <a:ext uri="{FF2B5EF4-FFF2-40B4-BE49-F238E27FC236}">
              <a16:creationId xmlns:a16="http://schemas.microsoft.com/office/drawing/2014/main" id="{4887FA67-D916-43EC-997C-B1FBC9D65BF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4" name="テキスト ボックス 483">
          <a:extLst>
            <a:ext uri="{FF2B5EF4-FFF2-40B4-BE49-F238E27FC236}">
              <a16:creationId xmlns:a16="http://schemas.microsoft.com/office/drawing/2014/main" id="{93708789-996B-4CD7-BA0D-BEBF65FCCC5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5" name="直線コネクタ 484">
          <a:extLst>
            <a:ext uri="{FF2B5EF4-FFF2-40B4-BE49-F238E27FC236}">
              <a16:creationId xmlns:a16="http://schemas.microsoft.com/office/drawing/2014/main" id="{257E94EB-5248-40BC-BAF5-F6D2BEA53A5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6" name="テキスト ボックス 485">
          <a:extLst>
            <a:ext uri="{FF2B5EF4-FFF2-40B4-BE49-F238E27FC236}">
              <a16:creationId xmlns:a16="http://schemas.microsoft.com/office/drawing/2014/main" id="{CC7B0368-BD97-45C0-9C0A-7CCE13FD247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7" name="直線コネクタ 486">
          <a:extLst>
            <a:ext uri="{FF2B5EF4-FFF2-40B4-BE49-F238E27FC236}">
              <a16:creationId xmlns:a16="http://schemas.microsoft.com/office/drawing/2014/main" id="{3356C5E6-EE62-4985-95CC-43157FA52D6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8" name="テキスト ボックス 487">
          <a:extLst>
            <a:ext uri="{FF2B5EF4-FFF2-40B4-BE49-F238E27FC236}">
              <a16:creationId xmlns:a16="http://schemas.microsoft.com/office/drawing/2014/main" id="{85F02A34-00F0-45EF-B8E0-410E3BAF87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9" name="【庁舎】&#10;一人当たり面積グラフ枠">
          <a:extLst>
            <a:ext uri="{FF2B5EF4-FFF2-40B4-BE49-F238E27FC236}">
              <a16:creationId xmlns:a16="http://schemas.microsoft.com/office/drawing/2014/main" id="{633AD0DB-D8BD-4736-8D00-E71BA4728E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90" name="直線コネクタ 489">
          <a:extLst>
            <a:ext uri="{FF2B5EF4-FFF2-40B4-BE49-F238E27FC236}">
              <a16:creationId xmlns:a16="http://schemas.microsoft.com/office/drawing/2014/main" id="{4C88F927-7BA9-485E-BB6C-BBA7F1ECC9D4}"/>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91" name="【庁舎】&#10;一人当たり面積最小値テキスト">
          <a:extLst>
            <a:ext uri="{FF2B5EF4-FFF2-40B4-BE49-F238E27FC236}">
              <a16:creationId xmlns:a16="http://schemas.microsoft.com/office/drawing/2014/main" id="{0402DDE4-3719-4A51-8C14-D9ED8C242D42}"/>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92" name="直線コネクタ 491">
          <a:extLst>
            <a:ext uri="{FF2B5EF4-FFF2-40B4-BE49-F238E27FC236}">
              <a16:creationId xmlns:a16="http://schemas.microsoft.com/office/drawing/2014/main" id="{C97B071F-F50A-4032-B355-4DF8CBE4CE3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93" name="【庁舎】&#10;一人当たり面積最大値テキスト">
          <a:extLst>
            <a:ext uri="{FF2B5EF4-FFF2-40B4-BE49-F238E27FC236}">
              <a16:creationId xmlns:a16="http://schemas.microsoft.com/office/drawing/2014/main" id="{02D6E8B4-024A-4249-B46D-80A8D760D7C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94" name="直線コネクタ 493">
          <a:extLst>
            <a:ext uri="{FF2B5EF4-FFF2-40B4-BE49-F238E27FC236}">
              <a16:creationId xmlns:a16="http://schemas.microsoft.com/office/drawing/2014/main" id="{14BA6C5A-9CA9-4B51-BCA0-CD226160AB37}"/>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95" name="【庁舎】&#10;一人当たり面積平均値テキスト">
          <a:extLst>
            <a:ext uri="{FF2B5EF4-FFF2-40B4-BE49-F238E27FC236}">
              <a16:creationId xmlns:a16="http://schemas.microsoft.com/office/drawing/2014/main" id="{7982D588-AB93-44C3-A382-5F301269C0F7}"/>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96" name="フローチャート: 判断 495">
          <a:extLst>
            <a:ext uri="{FF2B5EF4-FFF2-40B4-BE49-F238E27FC236}">
              <a16:creationId xmlns:a16="http://schemas.microsoft.com/office/drawing/2014/main" id="{175C3274-8265-4965-BCAA-0313C001D8A2}"/>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97" name="フローチャート: 判断 496">
          <a:extLst>
            <a:ext uri="{FF2B5EF4-FFF2-40B4-BE49-F238E27FC236}">
              <a16:creationId xmlns:a16="http://schemas.microsoft.com/office/drawing/2014/main" id="{07F23D6E-1113-4826-82BC-B95F4F54B0CF}"/>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98" name="n_1aveValue【庁舎】&#10;一人当たり面積">
          <a:extLst>
            <a:ext uri="{FF2B5EF4-FFF2-40B4-BE49-F238E27FC236}">
              <a16:creationId xmlns:a16="http://schemas.microsoft.com/office/drawing/2014/main" id="{2853B5BD-0CD4-49C4-968D-A3FF571A8861}"/>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99" name="フローチャート: 判断 498">
          <a:extLst>
            <a:ext uri="{FF2B5EF4-FFF2-40B4-BE49-F238E27FC236}">
              <a16:creationId xmlns:a16="http://schemas.microsoft.com/office/drawing/2014/main" id="{EA0A2821-6490-4FF2-A873-739A087CF0A8}"/>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00" name="n_2aveValue【庁舎】&#10;一人当たり面積">
          <a:extLst>
            <a:ext uri="{FF2B5EF4-FFF2-40B4-BE49-F238E27FC236}">
              <a16:creationId xmlns:a16="http://schemas.microsoft.com/office/drawing/2014/main" id="{4FE5BC50-C55E-41BC-A62A-E45A60136D83}"/>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01" name="フローチャート: 判断 500">
          <a:extLst>
            <a:ext uri="{FF2B5EF4-FFF2-40B4-BE49-F238E27FC236}">
              <a16:creationId xmlns:a16="http://schemas.microsoft.com/office/drawing/2014/main" id="{1BA562DA-1F8C-42BE-8C03-4D72753D2359}"/>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02" name="n_3aveValue【庁舎】&#10;一人当たり面積">
          <a:extLst>
            <a:ext uri="{FF2B5EF4-FFF2-40B4-BE49-F238E27FC236}">
              <a16:creationId xmlns:a16="http://schemas.microsoft.com/office/drawing/2014/main" id="{715B06D6-7E77-4A3C-A523-ACAFE88F4950}"/>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3" name="テキスト ボックス 502">
          <a:extLst>
            <a:ext uri="{FF2B5EF4-FFF2-40B4-BE49-F238E27FC236}">
              <a16:creationId xmlns:a16="http://schemas.microsoft.com/office/drawing/2014/main" id="{4E9F7831-5AD3-422F-885A-85ED5E5A68A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A317C559-859D-4EF7-BEB5-2C38B30E92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94B3D83E-043B-4DD7-90A6-C71F724AD8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1CA12432-6A7C-4778-9135-65D2DEC3516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8A96C730-B56B-442E-8ACC-9A60083F9B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89027</xdr:rowOff>
    </xdr:from>
    <xdr:to>
      <xdr:col>116</xdr:col>
      <xdr:colOff>114300</xdr:colOff>
      <xdr:row>106</xdr:row>
      <xdr:rowOff>19177</xdr:rowOff>
    </xdr:to>
    <xdr:sp macro="" textlink="">
      <xdr:nvSpPr>
        <xdr:cNvPr id="508" name="楕円 507">
          <a:extLst>
            <a:ext uri="{FF2B5EF4-FFF2-40B4-BE49-F238E27FC236}">
              <a16:creationId xmlns:a16="http://schemas.microsoft.com/office/drawing/2014/main" id="{DC78FF99-11C6-4AB8-8BCC-8E3CB6827907}"/>
            </a:ext>
          </a:extLst>
        </xdr:cNvPr>
        <xdr:cNvSpPr/>
      </xdr:nvSpPr>
      <xdr:spPr>
        <a:xfrm>
          <a:off x="22110700" y="180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111904</xdr:rowOff>
    </xdr:from>
    <xdr:ext cx="469744" cy="259045"/>
    <xdr:sp macro="" textlink="">
      <xdr:nvSpPr>
        <xdr:cNvPr id="509" name="【庁舎】&#10;一人当たり面積該当値テキスト">
          <a:extLst>
            <a:ext uri="{FF2B5EF4-FFF2-40B4-BE49-F238E27FC236}">
              <a16:creationId xmlns:a16="http://schemas.microsoft.com/office/drawing/2014/main" id="{A3B00231-C1F5-4F8E-A3A8-DFE0FA6761BF}"/>
            </a:ext>
          </a:extLst>
        </xdr:cNvPr>
        <xdr:cNvSpPr txBox="1"/>
      </xdr:nvSpPr>
      <xdr:spPr>
        <a:xfrm>
          <a:off x="22199600" y="179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104648</xdr:rowOff>
    </xdr:from>
    <xdr:to>
      <xdr:col>112</xdr:col>
      <xdr:colOff>38100</xdr:colOff>
      <xdr:row>106</xdr:row>
      <xdr:rowOff>34798</xdr:rowOff>
    </xdr:to>
    <xdr:sp macro="" textlink="">
      <xdr:nvSpPr>
        <xdr:cNvPr id="510" name="楕円 509">
          <a:extLst>
            <a:ext uri="{FF2B5EF4-FFF2-40B4-BE49-F238E27FC236}">
              <a16:creationId xmlns:a16="http://schemas.microsoft.com/office/drawing/2014/main" id="{B984825D-85F4-43E3-AB48-415DE5B10CB8}"/>
            </a:ext>
          </a:extLst>
        </xdr:cNvPr>
        <xdr:cNvSpPr/>
      </xdr:nvSpPr>
      <xdr:spPr>
        <a:xfrm>
          <a:off x="21272500" y="1810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139827</xdr:rowOff>
    </xdr:from>
    <xdr:to>
      <xdr:col>116</xdr:col>
      <xdr:colOff>63500</xdr:colOff>
      <xdr:row>105</xdr:row>
      <xdr:rowOff>155448</xdr:rowOff>
    </xdr:to>
    <xdr:cxnSp macro="">
      <xdr:nvCxnSpPr>
        <xdr:cNvPr id="511" name="直線コネクタ 510">
          <a:extLst>
            <a:ext uri="{FF2B5EF4-FFF2-40B4-BE49-F238E27FC236}">
              <a16:creationId xmlns:a16="http://schemas.microsoft.com/office/drawing/2014/main" id="{40345F12-F4F4-4696-B1A0-A037197FCC23}"/>
            </a:ext>
          </a:extLst>
        </xdr:cNvPr>
        <xdr:cNvCxnSpPr/>
      </xdr:nvCxnSpPr>
      <xdr:spPr>
        <a:xfrm flipV="1">
          <a:off x="21323300" y="18142077"/>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115697</xdr:rowOff>
    </xdr:from>
    <xdr:to>
      <xdr:col>107</xdr:col>
      <xdr:colOff>101600</xdr:colOff>
      <xdr:row>106</xdr:row>
      <xdr:rowOff>45847</xdr:rowOff>
    </xdr:to>
    <xdr:sp macro="" textlink="">
      <xdr:nvSpPr>
        <xdr:cNvPr id="512" name="楕円 511">
          <a:extLst>
            <a:ext uri="{FF2B5EF4-FFF2-40B4-BE49-F238E27FC236}">
              <a16:creationId xmlns:a16="http://schemas.microsoft.com/office/drawing/2014/main" id="{6911ACEE-CBAD-4597-8206-84562CEB7017}"/>
            </a:ext>
          </a:extLst>
        </xdr:cNvPr>
        <xdr:cNvSpPr/>
      </xdr:nvSpPr>
      <xdr:spPr>
        <a:xfrm>
          <a:off x="20383500" y="18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155448</xdr:rowOff>
    </xdr:from>
    <xdr:to>
      <xdr:col>111</xdr:col>
      <xdr:colOff>177800</xdr:colOff>
      <xdr:row>105</xdr:row>
      <xdr:rowOff>166497</xdr:rowOff>
    </xdr:to>
    <xdr:cxnSp macro="">
      <xdr:nvCxnSpPr>
        <xdr:cNvPr id="513" name="直線コネクタ 512">
          <a:extLst>
            <a:ext uri="{FF2B5EF4-FFF2-40B4-BE49-F238E27FC236}">
              <a16:creationId xmlns:a16="http://schemas.microsoft.com/office/drawing/2014/main" id="{D17FD37F-DA71-4C96-B93F-77AAA6EC2B43}"/>
            </a:ext>
          </a:extLst>
        </xdr:cNvPr>
        <xdr:cNvCxnSpPr/>
      </xdr:nvCxnSpPr>
      <xdr:spPr>
        <a:xfrm flipV="1">
          <a:off x="20434300" y="1815769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129412</xdr:rowOff>
    </xdr:from>
    <xdr:to>
      <xdr:col>102</xdr:col>
      <xdr:colOff>165100</xdr:colOff>
      <xdr:row>106</xdr:row>
      <xdr:rowOff>59562</xdr:rowOff>
    </xdr:to>
    <xdr:sp macro="" textlink="">
      <xdr:nvSpPr>
        <xdr:cNvPr id="514" name="楕円 513">
          <a:extLst>
            <a:ext uri="{FF2B5EF4-FFF2-40B4-BE49-F238E27FC236}">
              <a16:creationId xmlns:a16="http://schemas.microsoft.com/office/drawing/2014/main" id="{FE083CFE-F795-489F-9E4B-C546835596B8}"/>
            </a:ext>
          </a:extLst>
        </xdr:cNvPr>
        <xdr:cNvSpPr/>
      </xdr:nvSpPr>
      <xdr:spPr>
        <a:xfrm>
          <a:off x="19494500" y="181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166497</xdr:rowOff>
    </xdr:from>
    <xdr:to>
      <xdr:col>107</xdr:col>
      <xdr:colOff>50800</xdr:colOff>
      <xdr:row>106</xdr:row>
      <xdr:rowOff>8762</xdr:rowOff>
    </xdr:to>
    <xdr:cxnSp macro="">
      <xdr:nvCxnSpPr>
        <xdr:cNvPr id="515" name="直線コネクタ 514">
          <a:extLst>
            <a:ext uri="{FF2B5EF4-FFF2-40B4-BE49-F238E27FC236}">
              <a16:creationId xmlns:a16="http://schemas.microsoft.com/office/drawing/2014/main" id="{6FDBB154-5293-4EB4-98BA-AC9244921BA8}"/>
            </a:ext>
          </a:extLst>
        </xdr:cNvPr>
        <xdr:cNvCxnSpPr/>
      </xdr:nvCxnSpPr>
      <xdr:spPr>
        <a:xfrm flipV="1">
          <a:off x="19545300" y="1816874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51325</xdr:rowOff>
    </xdr:from>
    <xdr:ext cx="469744" cy="259045"/>
    <xdr:sp macro="" textlink="">
      <xdr:nvSpPr>
        <xdr:cNvPr id="516" name="n_1mainValue【庁舎】&#10;一人当たり面積">
          <a:extLst>
            <a:ext uri="{FF2B5EF4-FFF2-40B4-BE49-F238E27FC236}">
              <a16:creationId xmlns:a16="http://schemas.microsoft.com/office/drawing/2014/main" id="{B91C74A0-4EB0-4615-BA8E-9FA19DEF4A07}"/>
            </a:ext>
          </a:extLst>
        </xdr:cNvPr>
        <xdr:cNvSpPr txBox="1"/>
      </xdr:nvSpPr>
      <xdr:spPr>
        <a:xfrm>
          <a:off x="21075727" y="178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62374</xdr:rowOff>
    </xdr:from>
    <xdr:ext cx="469744" cy="259045"/>
    <xdr:sp macro="" textlink="">
      <xdr:nvSpPr>
        <xdr:cNvPr id="517" name="n_2mainValue【庁舎】&#10;一人当たり面積">
          <a:extLst>
            <a:ext uri="{FF2B5EF4-FFF2-40B4-BE49-F238E27FC236}">
              <a16:creationId xmlns:a16="http://schemas.microsoft.com/office/drawing/2014/main" id="{6FA09E64-61C6-4127-B5F8-5C334C37A529}"/>
            </a:ext>
          </a:extLst>
        </xdr:cNvPr>
        <xdr:cNvSpPr txBox="1"/>
      </xdr:nvSpPr>
      <xdr:spPr>
        <a:xfrm>
          <a:off x="20199427" y="178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76089</xdr:rowOff>
    </xdr:from>
    <xdr:ext cx="469744" cy="259045"/>
    <xdr:sp macro="" textlink="">
      <xdr:nvSpPr>
        <xdr:cNvPr id="518" name="n_3mainValue【庁舎】&#10;一人当たり面積">
          <a:extLst>
            <a:ext uri="{FF2B5EF4-FFF2-40B4-BE49-F238E27FC236}">
              <a16:creationId xmlns:a16="http://schemas.microsoft.com/office/drawing/2014/main" id="{2DCC3757-0AEE-403C-A560-983C446FA1AE}"/>
            </a:ext>
          </a:extLst>
        </xdr:cNvPr>
        <xdr:cNvSpPr txBox="1"/>
      </xdr:nvSpPr>
      <xdr:spPr>
        <a:xfrm>
          <a:off x="19310427" y="179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9" name="正方形/長方形 518">
          <a:extLst>
            <a:ext uri="{FF2B5EF4-FFF2-40B4-BE49-F238E27FC236}">
              <a16:creationId xmlns:a16="http://schemas.microsoft.com/office/drawing/2014/main" id="{B6EC2B0A-70C0-4237-9301-84C2983CF75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0" name="正方形/長方形 519">
          <a:extLst>
            <a:ext uri="{FF2B5EF4-FFF2-40B4-BE49-F238E27FC236}">
              <a16:creationId xmlns:a16="http://schemas.microsoft.com/office/drawing/2014/main" id="{10BE9EE1-2192-46EE-A9C2-A8447E6032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1" name="テキスト ボックス 520">
          <a:extLst>
            <a:ext uri="{FF2B5EF4-FFF2-40B4-BE49-F238E27FC236}">
              <a16:creationId xmlns:a16="http://schemas.microsoft.com/office/drawing/2014/main" id="{BECE3DCB-759B-42A0-9665-EF3065A6BE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類似団体と比較して減価償却率が高くなっている施設は、福祉施設と庁舎であり、体育館及び市民会館については類似団体に比べ特に減価償却率が低くなっているが、体育館を平成７年度に、市民会館を平成１２年度に新築しており、両施設とも町内に１施設のみであることが要因であ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今後、</a:t>
          </a:r>
          <a:r>
            <a:rPr kumimoji="1" lang="ja-JP" altLang="en-US" sz="1100">
              <a:solidFill>
                <a:schemeClr val="dk1"/>
              </a:solidFill>
              <a:latin typeface="ＭＳ Ｐゴシック" pitchFamily="50" charset="-128"/>
              <a:ea typeface="ＭＳ Ｐゴシック" pitchFamily="50" charset="-128"/>
              <a:cs typeface="+mn-cs"/>
            </a:rPr>
            <a:t>令和２年度まで</a:t>
          </a:r>
          <a:r>
            <a:rPr kumimoji="1" lang="ja-JP" altLang="ja-JP" sz="1100">
              <a:solidFill>
                <a:schemeClr val="dk1"/>
              </a:solidFill>
              <a:latin typeface="ＭＳ Ｐゴシック" pitchFamily="50" charset="-128"/>
              <a:ea typeface="ＭＳ Ｐゴシック" pitchFamily="50" charset="-128"/>
              <a:cs typeface="+mn-cs"/>
            </a:rPr>
            <a:t>に個別施設計画を策定し、</a:t>
          </a:r>
          <a:r>
            <a:rPr kumimoji="1" lang="ja-JP" altLang="en-US" sz="1100">
              <a:solidFill>
                <a:schemeClr val="dk1"/>
              </a:solidFill>
              <a:latin typeface="ＭＳ Ｐゴシック" pitchFamily="50" charset="-128"/>
              <a:ea typeface="ＭＳ Ｐゴシック" pitchFamily="50" charset="-128"/>
              <a:cs typeface="+mn-cs"/>
            </a:rPr>
            <a:t>集約や除却を含め</a:t>
          </a:r>
          <a:r>
            <a:rPr kumimoji="1" lang="ja-JP" altLang="ja-JP" sz="1100">
              <a:solidFill>
                <a:schemeClr val="dk1"/>
              </a:solidFill>
              <a:latin typeface="ＭＳ Ｐゴシック" pitchFamily="50" charset="-128"/>
              <a:ea typeface="ＭＳ Ｐゴシック" pitchFamily="50" charset="-128"/>
              <a:cs typeface="+mn-cs"/>
            </a:rPr>
            <a:t>適切な維持管理に努める。</a:t>
          </a:r>
          <a:endParaRPr kumimoji="1" lang="en-US" altLang="ja-JP" sz="11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
2,036
76.51
3,851,774
3,768,651
83,123
2,093,837
4,945,877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人口</a:t>
          </a:r>
          <a:r>
            <a:rPr kumimoji="1" lang="ja-JP" altLang="en-US" sz="1300">
              <a:solidFill>
                <a:schemeClr val="dk1"/>
              </a:solidFill>
              <a:latin typeface="ＭＳ Ｐゴシック" pitchFamily="50" charset="-128"/>
              <a:ea typeface="ＭＳ Ｐゴシック" pitchFamily="50" charset="-128"/>
              <a:cs typeface="+mn-cs"/>
            </a:rPr>
            <a:t>の</a:t>
          </a:r>
          <a:r>
            <a:rPr kumimoji="1" lang="ja-JP" altLang="ja-JP" sz="1300">
              <a:solidFill>
                <a:schemeClr val="dk1"/>
              </a:solidFill>
              <a:latin typeface="ＭＳ Ｐゴシック" pitchFamily="50" charset="-128"/>
              <a:ea typeface="ＭＳ Ｐゴシック" pitchFamily="50" charset="-128"/>
              <a:cs typeface="+mn-cs"/>
            </a:rPr>
            <a:t>減少</a:t>
          </a:r>
          <a:r>
            <a:rPr kumimoji="1" lang="ja-JP" altLang="en-US" sz="1300">
              <a:solidFill>
                <a:schemeClr val="dk1"/>
              </a:solidFill>
              <a:latin typeface="ＭＳ Ｐゴシック" pitchFamily="50" charset="-128"/>
              <a:ea typeface="ＭＳ Ｐゴシック" pitchFamily="50" charset="-128"/>
              <a:cs typeface="+mn-cs"/>
            </a:rPr>
            <a:t>が進む中で</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基幹</a:t>
          </a:r>
          <a:r>
            <a:rPr kumimoji="1" lang="ja-JP" altLang="ja-JP" sz="1300">
              <a:solidFill>
                <a:schemeClr val="dk1"/>
              </a:solidFill>
              <a:latin typeface="ＭＳ Ｐゴシック" pitchFamily="50" charset="-128"/>
              <a:ea typeface="ＭＳ Ｐゴシック" pitchFamily="50" charset="-128"/>
              <a:cs typeface="+mn-cs"/>
            </a:rPr>
            <a:t>産業である漁業や観光業の</a:t>
          </a:r>
          <a:r>
            <a:rPr kumimoji="1" lang="ja-JP" altLang="en-US" sz="1300">
              <a:solidFill>
                <a:schemeClr val="dk1"/>
              </a:solidFill>
              <a:latin typeface="ＭＳ Ｐゴシック" pitchFamily="50" charset="-128"/>
              <a:ea typeface="ＭＳ Ｐゴシック" pitchFamily="50" charset="-128"/>
              <a:cs typeface="+mn-cs"/>
            </a:rPr>
            <a:t>伸び悩みにより</a:t>
          </a:r>
          <a:r>
            <a:rPr kumimoji="1" lang="ja-JP" altLang="ja-JP" sz="1300">
              <a:solidFill>
                <a:schemeClr val="dk1"/>
              </a:solidFill>
              <a:latin typeface="ＭＳ Ｐゴシック" pitchFamily="50" charset="-128"/>
              <a:ea typeface="ＭＳ Ｐゴシック" pitchFamily="50" charset="-128"/>
              <a:cs typeface="+mn-cs"/>
            </a:rPr>
            <a:t>、財政基盤が脆弱である。また、高齢化により働く世代が減少していること</a:t>
          </a:r>
          <a:r>
            <a:rPr kumimoji="1" lang="ja-JP" altLang="en-US" sz="1300">
              <a:solidFill>
                <a:schemeClr val="dk1"/>
              </a:solidFill>
              <a:latin typeface="ＭＳ Ｐゴシック" pitchFamily="50" charset="-128"/>
              <a:ea typeface="ＭＳ Ｐゴシック" pitchFamily="50" charset="-128"/>
              <a:cs typeface="+mn-cs"/>
            </a:rPr>
            <a:t>による税収の減少</a:t>
          </a:r>
          <a:r>
            <a:rPr kumimoji="1" lang="ja-JP" altLang="ja-JP" sz="1300">
              <a:solidFill>
                <a:schemeClr val="dk1"/>
              </a:solidFill>
              <a:latin typeface="ＭＳ Ｐゴシック" pitchFamily="50" charset="-128"/>
              <a:ea typeface="ＭＳ Ｐゴシック" pitchFamily="50" charset="-128"/>
              <a:cs typeface="+mn-cs"/>
            </a:rPr>
            <a:t>も類似団体と比較して平均を下回っていることの要因の一つと考えられる。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a:t>
          </a:r>
          <a:r>
            <a:rPr kumimoji="1" lang="ja-JP" altLang="en-US" sz="1300">
              <a:solidFill>
                <a:schemeClr val="dk1"/>
              </a:solidFill>
              <a:latin typeface="ＭＳ Ｐゴシック" pitchFamily="50" charset="-128"/>
              <a:ea typeface="ＭＳ Ｐゴシック" pitchFamily="50" charset="-128"/>
              <a:cs typeface="+mn-cs"/>
            </a:rPr>
            <a:t>は、令和元年度に策定した第６次利尻町総合振興計画に沿って活力あるまちづくりを展開し、</a:t>
          </a:r>
          <a:r>
            <a:rPr kumimoji="1" lang="ja-JP" altLang="ja-JP" sz="1300">
              <a:solidFill>
                <a:schemeClr val="dk1"/>
              </a:solidFill>
              <a:latin typeface="ＭＳ Ｐゴシック" pitchFamily="50" charset="-128"/>
              <a:ea typeface="ＭＳ Ｐゴシック" pitchFamily="50" charset="-128"/>
              <a:cs typeface="+mn-cs"/>
            </a:rPr>
            <a:t>より一層の産業振興を進め、税収の確保に努めるとともに、併せて行政の効率化に努め、財政の健全化を図る。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経常収支比率について、類似団体平均を下回ってはいるが、今後は</a:t>
          </a:r>
          <a:r>
            <a:rPr kumimoji="1" lang="ja-JP" altLang="en-US" sz="1300">
              <a:solidFill>
                <a:schemeClr val="dk1"/>
              </a:solidFill>
              <a:latin typeface="ＭＳ Ｐゴシック" pitchFamily="50" charset="-128"/>
              <a:ea typeface="ＭＳ Ｐゴシック" pitchFamily="50" charset="-128"/>
              <a:cs typeface="+mn-cs"/>
            </a:rPr>
            <a:t>町立中学校</a:t>
          </a:r>
          <a:r>
            <a:rPr kumimoji="1" lang="ja-JP" altLang="ja-JP" sz="1300">
              <a:solidFill>
                <a:schemeClr val="dk1"/>
              </a:solidFill>
              <a:latin typeface="ＭＳ Ｐゴシック" pitchFamily="50" charset="-128"/>
              <a:ea typeface="ＭＳ Ｐゴシック" pitchFamily="50" charset="-128"/>
              <a:cs typeface="+mn-cs"/>
            </a:rPr>
            <a:t>建設事業を実施した際に発行した地方債の元金償還が</a:t>
          </a:r>
          <a:r>
            <a:rPr kumimoji="1" lang="ja-JP" altLang="en-US" sz="1300">
              <a:solidFill>
                <a:schemeClr val="dk1"/>
              </a:solidFill>
              <a:latin typeface="ＭＳ Ｐゴシック" pitchFamily="50" charset="-128"/>
              <a:ea typeface="ＭＳ Ｐゴシック" pitchFamily="50" charset="-128"/>
              <a:cs typeface="+mn-cs"/>
            </a:rPr>
            <a:t>令和２年度から</a:t>
          </a:r>
          <a:r>
            <a:rPr kumimoji="1" lang="ja-JP" altLang="ja-JP" sz="1300">
              <a:solidFill>
                <a:schemeClr val="dk1"/>
              </a:solidFill>
              <a:latin typeface="ＭＳ Ｐゴシック" pitchFamily="50" charset="-128"/>
              <a:ea typeface="ＭＳ Ｐゴシック" pitchFamily="50" charset="-128"/>
              <a:cs typeface="+mn-cs"/>
            </a:rPr>
            <a:t>始まることや、特別会計への繰出金、一部事務組合</a:t>
          </a:r>
          <a:r>
            <a:rPr kumimoji="1" lang="ja-JP" altLang="en-US" sz="1300">
              <a:solidFill>
                <a:schemeClr val="dk1"/>
              </a:solidFill>
              <a:latin typeface="ＭＳ Ｐゴシック" pitchFamily="50" charset="-128"/>
              <a:ea typeface="ＭＳ Ｐゴシック" pitchFamily="50" charset="-128"/>
              <a:cs typeface="+mn-cs"/>
            </a:rPr>
            <a:t>への</a:t>
          </a:r>
          <a:r>
            <a:rPr kumimoji="1" lang="ja-JP" altLang="ja-JP" sz="1300">
              <a:solidFill>
                <a:schemeClr val="dk1"/>
              </a:solidFill>
              <a:latin typeface="ＭＳ Ｐゴシック" pitchFamily="50" charset="-128"/>
              <a:ea typeface="ＭＳ Ｐゴシック" pitchFamily="50" charset="-128"/>
              <a:cs typeface="+mn-cs"/>
            </a:rPr>
            <a:t>負担金が増加傾向にあることなどを考慮し、事務事業の見直しを実施し、経常経費の削減を図る。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157586</xdr:rowOff>
    </xdr:from>
    <xdr:to>
      <xdr:col>23</xdr:col>
      <xdr:colOff>133350</xdr:colOff>
      <xdr:row>62</xdr:row>
      <xdr:rowOff>38418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16036"/>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61</xdr:row>
      <xdr:rowOff>157586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56576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61</xdr:row>
      <xdr:rowOff>107315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054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40429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05440"/>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159068</xdr:rowOff>
    </xdr:from>
    <xdr:to>
      <xdr:col>23</xdr:col>
      <xdr:colOff>184150</xdr:colOff>
      <xdr:row>62</xdr:row>
      <xdr:rowOff>89218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4145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106786</xdr:rowOff>
    </xdr:from>
    <xdr:to>
      <xdr:col>19</xdr:col>
      <xdr:colOff>184150</xdr:colOff>
      <xdr:row>62</xdr:row>
      <xdr:rowOff>36936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47113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3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56515</xdr:rowOff>
    </xdr:from>
    <xdr:to>
      <xdr:col>15</xdr:col>
      <xdr:colOff>133350</xdr:colOff>
      <xdr:row>61</xdr:row>
      <xdr:rowOff>158115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168292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101406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人件費、物件費の人口一人当たりの決算額が類似団体を上回っている主な要因は、</a:t>
          </a:r>
          <a:r>
            <a:rPr kumimoji="1" lang="ja-JP" altLang="en-US" sz="1300">
              <a:solidFill>
                <a:schemeClr val="dk1"/>
              </a:solidFill>
              <a:latin typeface="ＭＳ Ｐゴシック" pitchFamily="50" charset="-128"/>
              <a:ea typeface="ＭＳ Ｐゴシック" pitchFamily="50" charset="-128"/>
              <a:cs typeface="+mn-cs"/>
            </a:rPr>
            <a:t>公共施設の老朽化に伴う維持管理費用が増加していることと、</a:t>
          </a:r>
          <a:r>
            <a:rPr kumimoji="1" lang="ja-JP" altLang="ja-JP" sz="1300">
              <a:solidFill>
                <a:schemeClr val="dk1"/>
              </a:solidFill>
              <a:latin typeface="ＭＳ Ｐゴシック" pitchFamily="50" charset="-128"/>
              <a:ea typeface="ＭＳ Ｐゴシック" pitchFamily="50" charset="-128"/>
              <a:cs typeface="+mn-cs"/>
            </a:rPr>
            <a:t>人口に対して職員数が多いことによると考えられるが、</a:t>
          </a:r>
          <a:r>
            <a:rPr kumimoji="1" lang="ja-JP" altLang="en-US" sz="1300">
              <a:solidFill>
                <a:schemeClr val="dk1"/>
              </a:solidFill>
              <a:latin typeface="ＭＳ Ｐゴシック" pitchFamily="50" charset="-128"/>
              <a:ea typeface="ＭＳ Ｐゴシック" pitchFamily="50" charset="-128"/>
              <a:cs typeface="+mn-cs"/>
            </a:rPr>
            <a:t>職員数については、</a:t>
          </a:r>
          <a:r>
            <a:rPr kumimoji="1" lang="ja-JP" altLang="ja-JP" sz="1300">
              <a:solidFill>
                <a:schemeClr val="dk1"/>
              </a:solidFill>
              <a:latin typeface="ＭＳ Ｐゴシック" pitchFamily="50" charset="-128"/>
              <a:ea typeface="ＭＳ Ｐゴシック" pitchFamily="50" charset="-128"/>
              <a:cs typeface="+mn-cs"/>
            </a:rPr>
            <a:t>人口減少に比例して事務量が減少するものではないことや、離島という地理的条件により、業務委託先となる業者が少なく、通常委託するような業務についても直営で行っているためであり、今後は事務事業の見直しを実施し、減少した事務量に合わせて職員数の削減を実施す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156514</xdr:rowOff>
    </xdr:from>
    <xdr:to>
      <xdr:col>23</xdr:col>
      <xdr:colOff>133350</xdr:colOff>
      <xdr:row>84</xdr:row>
      <xdr:rowOff>146848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86864"/>
          <a:ext cx="838200" cy="1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121503</xdr:rowOff>
    </xdr:from>
    <xdr:to>
      <xdr:col>19</xdr:col>
      <xdr:colOff>133350</xdr:colOff>
      <xdr:row>83</xdr:row>
      <xdr:rowOff>156514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51853"/>
          <a:ext cx="889000" cy="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56978</xdr:rowOff>
    </xdr:from>
    <xdr:to>
      <xdr:col>15</xdr:col>
      <xdr:colOff>82550</xdr:colOff>
      <xdr:row>83</xdr:row>
      <xdr:rowOff>121503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87328"/>
          <a:ext cx="889000" cy="6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11094</xdr:rowOff>
    </xdr:from>
    <xdr:to>
      <xdr:col>11</xdr:col>
      <xdr:colOff>31750</xdr:colOff>
      <xdr:row>83</xdr:row>
      <xdr:rowOff>56978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41444"/>
          <a:ext cx="889000" cy="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96048</xdr:rowOff>
    </xdr:from>
    <xdr:to>
      <xdr:col>23</xdr:col>
      <xdr:colOff>184150</xdr:colOff>
      <xdr:row>85</xdr:row>
      <xdr:rowOff>26198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9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68125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6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105714</xdr:rowOff>
    </xdr:from>
    <xdr:to>
      <xdr:col>19</xdr:col>
      <xdr:colOff>184150</xdr:colOff>
      <xdr:row>84</xdr:row>
      <xdr:rowOff>35864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20641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2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70703</xdr:rowOff>
    </xdr:from>
    <xdr:to>
      <xdr:col>15</xdr:col>
      <xdr:colOff>133350</xdr:colOff>
      <xdr:row>84</xdr:row>
      <xdr:rowOff>853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157080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6178</xdr:rowOff>
    </xdr:from>
    <xdr:to>
      <xdr:col>11</xdr:col>
      <xdr:colOff>82550</xdr:colOff>
      <xdr:row>83</xdr:row>
      <xdr:rowOff>107778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92555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131744</xdr:rowOff>
    </xdr:from>
    <xdr:to>
      <xdr:col>7</xdr:col>
      <xdr:colOff>31750</xdr:colOff>
      <xdr:row>83</xdr:row>
      <xdr:rowOff>61894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46671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7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類似団体平均と比較して</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en-US" sz="1300">
              <a:solidFill>
                <a:schemeClr val="dk1"/>
              </a:solidFill>
              <a:latin typeface="ＭＳ Ｐゴシック" pitchFamily="50" charset="-128"/>
              <a:ea typeface="ＭＳ Ｐゴシック" pitchFamily="50" charset="-128"/>
              <a:cs typeface="+mn-cs"/>
            </a:rPr>
            <a:t>ポイント上回っているが、社会人枠の新規採用職員により平均給料額が引き上げられたことが要因と考えられる。今後も</a:t>
          </a:r>
          <a:r>
            <a:rPr kumimoji="1" lang="ja-JP" altLang="ja-JP" sz="1300">
              <a:solidFill>
                <a:schemeClr val="dk1"/>
              </a:solidFill>
              <a:latin typeface="ＭＳ Ｐゴシック" pitchFamily="50" charset="-128"/>
              <a:ea typeface="ＭＳ Ｐゴシック" pitchFamily="50" charset="-128"/>
              <a:cs typeface="+mn-cs"/>
            </a:rPr>
            <a:t>職員の退職・採用により増減が見込まれるものの、</a:t>
          </a:r>
          <a:r>
            <a:rPr kumimoji="1" lang="ja-JP" altLang="en-US" sz="1300">
              <a:solidFill>
                <a:schemeClr val="dk1"/>
              </a:solidFill>
              <a:latin typeface="ＭＳ Ｐゴシック" pitchFamily="50" charset="-128"/>
              <a:ea typeface="ＭＳ Ｐゴシック" pitchFamily="50" charset="-128"/>
              <a:cs typeface="+mn-cs"/>
            </a:rPr>
            <a:t>事務事業の見直しによる職員数の抑制を進めることで、類似団体平均の水準</a:t>
          </a:r>
          <a:r>
            <a:rPr kumimoji="1" lang="ja-JP" altLang="ja-JP" sz="1300">
              <a:solidFill>
                <a:schemeClr val="dk1"/>
              </a:solidFill>
              <a:latin typeface="ＭＳ Ｐゴシック" pitchFamily="50" charset="-128"/>
              <a:ea typeface="ＭＳ Ｐゴシック" pitchFamily="50" charset="-128"/>
              <a:cs typeface="+mn-cs"/>
            </a:rPr>
            <a:t>で推移すると思われる。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107632</xdr:rowOff>
    </xdr:from>
    <xdr:to>
      <xdr:col>81</xdr:col>
      <xdr:colOff>44450</xdr:colOff>
      <xdr:row>87</xdr:row>
      <xdr:rowOff>99061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852332"/>
          <a:ext cx="838200" cy="16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11113</xdr:rowOff>
    </xdr:from>
    <xdr:to>
      <xdr:col>77</xdr:col>
      <xdr:colOff>44450</xdr:colOff>
      <xdr:row>86</xdr:row>
      <xdr:rowOff>107632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5581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134302</xdr:rowOff>
    </xdr:from>
    <xdr:to>
      <xdr:col>72</xdr:col>
      <xdr:colOff>203200</xdr:colOff>
      <xdr:row>86</xdr:row>
      <xdr:rowOff>11113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86</xdr:row>
      <xdr:rowOff>41275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075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56832</xdr:rowOff>
    </xdr:from>
    <xdr:to>
      <xdr:col>77</xdr:col>
      <xdr:colOff>95250</xdr:colOff>
      <xdr:row>86</xdr:row>
      <xdr:rowOff>158432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168609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131763</xdr:rowOff>
    </xdr:from>
    <xdr:to>
      <xdr:col>73</xdr:col>
      <xdr:colOff>44450</xdr:colOff>
      <xdr:row>86</xdr:row>
      <xdr:rowOff>61913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72090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83502</xdr:rowOff>
    </xdr:from>
    <xdr:to>
      <xdr:col>68</xdr:col>
      <xdr:colOff>203200</xdr:colOff>
      <xdr:row>86</xdr:row>
      <xdr:rowOff>13652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23829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人口の減少のスピードに対して、事務事業の見直しが追いついていない</a:t>
          </a:r>
          <a:r>
            <a:rPr kumimoji="1" lang="ja-JP" altLang="en-US" sz="1300">
              <a:solidFill>
                <a:schemeClr val="dk1"/>
              </a:solidFill>
              <a:latin typeface="ＭＳ Ｐゴシック" pitchFamily="50" charset="-128"/>
              <a:ea typeface="ＭＳ Ｐゴシック" pitchFamily="50" charset="-128"/>
              <a:cs typeface="+mn-cs"/>
            </a:rPr>
            <a:t>ことと、</a:t>
          </a:r>
          <a:r>
            <a:rPr kumimoji="1" lang="ja-JP" altLang="ja-JP" sz="1300">
              <a:solidFill>
                <a:schemeClr val="dk1"/>
              </a:solidFill>
              <a:latin typeface="ＭＳ Ｐゴシック" pitchFamily="50" charset="-128"/>
              <a:ea typeface="ＭＳ Ｐゴシック" pitchFamily="50" charset="-128"/>
              <a:cs typeface="+mn-cs"/>
            </a:rPr>
            <a:t>離島という地理的条件により、業務委託先となる業者が少なく、通常委託するような業務についても直営で行っている</a:t>
          </a:r>
          <a:r>
            <a:rPr kumimoji="1" lang="ja-JP" altLang="en-US" sz="1300">
              <a:solidFill>
                <a:schemeClr val="dk1"/>
              </a:solidFill>
              <a:latin typeface="ＭＳ Ｐゴシック" pitchFamily="50" charset="-128"/>
              <a:ea typeface="ＭＳ Ｐゴシック" pitchFamily="50" charset="-128"/>
              <a:cs typeface="+mn-cs"/>
            </a:rPr>
            <a:t>ため、</a:t>
          </a:r>
          <a:r>
            <a:rPr kumimoji="1" lang="ja-JP" altLang="ja-JP" sz="1300">
              <a:solidFill>
                <a:schemeClr val="dk1"/>
              </a:solidFill>
              <a:latin typeface="ＭＳ Ｐゴシック" pitchFamily="50" charset="-128"/>
              <a:ea typeface="ＭＳ Ｐゴシック" pitchFamily="50" charset="-128"/>
              <a:cs typeface="+mn-cs"/>
            </a:rPr>
            <a:t>類似団体の平均を上回っている。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今後は、事務事業の見直しを実施して効率化を図るとともに、</a:t>
          </a:r>
          <a:r>
            <a:rPr kumimoji="1" lang="ja-JP" altLang="ja-JP" sz="1300">
              <a:solidFill>
                <a:schemeClr val="dk1"/>
              </a:solidFill>
              <a:latin typeface="ＭＳ Ｐゴシック" pitchFamily="50" charset="-128"/>
              <a:ea typeface="ＭＳ Ｐゴシック" pitchFamily="50" charset="-128"/>
              <a:cs typeface="+mn-cs"/>
            </a:rPr>
            <a:t>優先度の低い事務事業については、廃止・縮小するなどして、職員数の抑制に努める。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162469</xdr:rowOff>
    </xdr:from>
    <xdr:to>
      <xdr:col>81</xdr:col>
      <xdr:colOff>44450</xdr:colOff>
      <xdr:row>61</xdr:row>
      <xdr:rowOff>164193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62091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125585</xdr:rowOff>
    </xdr:from>
    <xdr:to>
      <xdr:col>77</xdr:col>
      <xdr:colOff>44450</xdr:colOff>
      <xdr:row>61</xdr:row>
      <xdr:rowOff>164193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8403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67328</xdr:rowOff>
    </xdr:from>
    <xdr:to>
      <xdr:col>72</xdr:col>
      <xdr:colOff>203200</xdr:colOff>
      <xdr:row>61</xdr:row>
      <xdr:rowOff>125585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25778"/>
          <a:ext cx="889000" cy="5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54918</xdr:rowOff>
    </xdr:from>
    <xdr:to>
      <xdr:col>68</xdr:col>
      <xdr:colOff>152400</xdr:colOff>
      <xdr:row>61</xdr:row>
      <xdr:rowOff>67328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1336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111669</xdr:rowOff>
    </xdr:from>
    <xdr:to>
      <xdr:col>81</xdr:col>
      <xdr:colOff>95250</xdr:colOff>
      <xdr:row>62</xdr:row>
      <xdr:rowOff>41819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83746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4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113393</xdr:rowOff>
    </xdr:from>
    <xdr:to>
      <xdr:col>77</xdr:col>
      <xdr:colOff>95250</xdr:colOff>
      <xdr:row>62</xdr:row>
      <xdr:rowOff>43543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28320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5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74785</xdr:rowOff>
    </xdr:from>
    <xdr:to>
      <xdr:col>73</xdr:col>
      <xdr:colOff>44450</xdr:colOff>
      <xdr:row>62</xdr:row>
      <xdr:rowOff>4935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161162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1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16528</xdr:rowOff>
    </xdr:from>
    <xdr:to>
      <xdr:col>68</xdr:col>
      <xdr:colOff>203200</xdr:colOff>
      <xdr:row>61</xdr:row>
      <xdr:rowOff>118128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102905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6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4118</xdr:rowOff>
    </xdr:from>
    <xdr:to>
      <xdr:col>64</xdr:col>
      <xdr:colOff>152400</xdr:colOff>
      <xdr:row>61</xdr:row>
      <xdr:rowOff>105718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6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90495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4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過去の大型事業による地方債の償還終了により、比率は減少を続けており、類似団体とほぼ同等の比率となってきているが、平成</a:t>
          </a:r>
          <a:r>
            <a:rPr kumimoji="1" lang="en-US" altLang="ja-JP" sz="1300">
              <a:solidFill>
                <a:schemeClr val="dk1"/>
              </a:solidFill>
              <a:latin typeface="ＭＳ Ｐゴシック" pitchFamily="50" charset="-128"/>
              <a:ea typeface="ＭＳ Ｐゴシック" pitchFamily="50" charset="-128"/>
              <a:cs typeface="+mn-cs"/>
            </a:rPr>
            <a:t>27</a:t>
          </a:r>
          <a:r>
            <a:rPr kumimoji="1" lang="ja-JP" altLang="ja-JP" sz="1300">
              <a:solidFill>
                <a:schemeClr val="dk1"/>
              </a:solidFill>
              <a:latin typeface="ＭＳ Ｐゴシック" pitchFamily="50" charset="-128"/>
              <a:ea typeface="ＭＳ Ｐゴシック" pitchFamily="50" charset="-128"/>
              <a:cs typeface="+mn-cs"/>
            </a:rPr>
            <a:t>年度～</a:t>
          </a:r>
          <a:r>
            <a:rPr kumimoji="1" lang="en-US" altLang="ja-JP" sz="1300">
              <a:solidFill>
                <a:schemeClr val="dk1"/>
              </a:solidFill>
              <a:latin typeface="ＭＳ Ｐゴシック" pitchFamily="50" charset="-128"/>
              <a:ea typeface="ＭＳ Ｐゴシック" pitchFamily="50" charset="-128"/>
              <a:cs typeface="+mn-cs"/>
            </a:rPr>
            <a:t>28</a:t>
          </a:r>
          <a:r>
            <a:rPr kumimoji="1" lang="ja-JP" altLang="ja-JP" sz="1300">
              <a:solidFill>
                <a:schemeClr val="dk1"/>
              </a:solidFill>
              <a:latin typeface="ＭＳ Ｐゴシック" pitchFamily="50" charset="-128"/>
              <a:ea typeface="ＭＳ Ｐゴシック" pitchFamily="50" charset="-128"/>
              <a:cs typeface="+mn-cs"/>
            </a:rPr>
            <a:t>年度に実施した町立中学校建設事業の地方債元金償還が開始される</a:t>
          </a:r>
          <a:r>
            <a:rPr kumimoji="1" lang="ja-JP" altLang="en-US" sz="1300">
              <a:solidFill>
                <a:schemeClr val="dk1"/>
              </a:solidFill>
              <a:latin typeface="ＭＳ Ｐゴシック" pitchFamily="50" charset="-128"/>
              <a:ea typeface="ＭＳ Ｐゴシック" pitchFamily="50" charset="-128"/>
              <a:cs typeface="+mn-cs"/>
            </a:rPr>
            <a:t>令和２</a:t>
          </a:r>
          <a:r>
            <a:rPr kumimoji="1" lang="ja-JP" altLang="ja-JP" sz="1300">
              <a:solidFill>
                <a:schemeClr val="dk1"/>
              </a:solidFill>
              <a:latin typeface="ＭＳ Ｐゴシック" pitchFamily="50" charset="-128"/>
              <a:ea typeface="ＭＳ Ｐゴシック" pitchFamily="50" charset="-128"/>
              <a:cs typeface="+mn-cs"/>
            </a:rPr>
            <a:t>年度からは増加に転じる見込みである。</a:t>
          </a:r>
          <a:r>
            <a:rPr kumimoji="1" lang="ja-JP" altLang="en-US" sz="1300">
              <a:solidFill>
                <a:schemeClr val="dk1"/>
              </a:solidFill>
              <a:latin typeface="ＭＳ Ｐゴシック" pitchFamily="50" charset="-128"/>
              <a:ea typeface="ＭＳ Ｐゴシック" pitchFamily="50" charset="-128"/>
              <a:cs typeface="+mn-cs"/>
            </a:rPr>
            <a:t>更には、町立小学校の大規模な更新事業に伴う地方債の発行も今後予定しており、将来を見据え</a:t>
          </a:r>
          <a:r>
            <a:rPr kumimoji="1" lang="ja-JP" altLang="ja-JP" sz="1300">
              <a:solidFill>
                <a:schemeClr val="dk1"/>
              </a:solidFill>
              <a:latin typeface="ＭＳ Ｐゴシック" pitchFamily="50" charset="-128"/>
              <a:ea typeface="ＭＳ Ｐゴシック" pitchFamily="50" charset="-128"/>
              <a:cs typeface="+mn-cs"/>
            </a:rPr>
            <a:t>計画的に事業を実施し、実質公債費比率の</a:t>
          </a:r>
          <a:r>
            <a:rPr kumimoji="1" lang="ja-JP" altLang="en-US" sz="1300">
              <a:solidFill>
                <a:schemeClr val="dk1"/>
              </a:solidFill>
              <a:latin typeface="ＭＳ Ｐゴシック" pitchFamily="50" charset="-128"/>
              <a:ea typeface="ＭＳ Ｐゴシック" pitchFamily="50" charset="-128"/>
              <a:cs typeface="+mn-cs"/>
            </a:rPr>
            <a:t>抑制</a:t>
          </a:r>
          <a:r>
            <a:rPr kumimoji="1" lang="ja-JP" altLang="ja-JP" sz="1300">
              <a:solidFill>
                <a:schemeClr val="dk1"/>
              </a:solidFill>
              <a:latin typeface="ＭＳ Ｐゴシック" pitchFamily="50" charset="-128"/>
              <a:ea typeface="ＭＳ Ｐゴシック" pitchFamily="50" charset="-128"/>
              <a:cs typeface="+mn-cs"/>
            </a:rPr>
            <a:t>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143764</xdr:rowOff>
    </xdr:from>
    <xdr:to>
      <xdr:col>81</xdr:col>
      <xdr:colOff>44450</xdr:colOff>
      <xdr:row>41</xdr:row>
      <xdr:rowOff>167894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732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117094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973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117094</xdr:rowOff>
    </xdr:from>
    <xdr:to>
      <xdr:col>72</xdr:col>
      <xdr:colOff>203200</xdr:colOff>
      <xdr:row>43</xdr:row>
      <xdr:rowOff>66294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3179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66294</xdr:rowOff>
    </xdr:from>
    <xdr:to>
      <xdr:col>68</xdr:col>
      <xdr:colOff>152400</xdr:colOff>
      <xdr:row>44</xdr:row>
      <xdr:rowOff>5842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43864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66294</xdr:rowOff>
    </xdr:from>
    <xdr:to>
      <xdr:col>73</xdr:col>
      <xdr:colOff>44450</xdr:colOff>
      <xdr:row>42</xdr:row>
      <xdr:rowOff>167894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152671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15494</xdr:rowOff>
    </xdr:from>
    <xdr:to>
      <xdr:col>68</xdr:col>
      <xdr:colOff>203200</xdr:colOff>
      <xdr:row>43</xdr:row>
      <xdr:rowOff>117094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101871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126492</xdr:rowOff>
    </xdr:from>
    <xdr:to>
      <xdr:col>64</xdr:col>
      <xdr:colOff>152400</xdr:colOff>
      <xdr:row>44</xdr:row>
      <xdr:rowOff>56642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41419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latin typeface="ＭＳ Ｐゴシック" pitchFamily="50" charset="-128"/>
              <a:ea typeface="ＭＳ Ｐゴシック" pitchFamily="50" charset="-128"/>
              <a:cs typeface="+mn-cs"/>
            </a:rPr>
            <a:t>　将来負担比率が類似団体と比べ高い値となっている主な要因は、充当可能な基金の残高が極めて少額であることが要因と考えられる。</a:t>
          </a:r>
          <a:endParaRPr kumimoji="1" lang="en-US" altLang="ja-JP" sz="1300" baseline="0">
            <a:solidFill>
              <a:schemeClr val="dk1"/>
            </a:solidFill>
            <a:latin typeface="ＭＳ Ｐゴシック" pitchFamily="50" charset="-128"/>
            <a:ea typeface="ＭＳ Ｐゴシック" pitchFamily="50" charset="-128"/>
            <a:cs typeface="+mn-cs"/>
          </a:endParaRPr>
        </a:p>
        <a:p>
          <a:r>
            <a:rPr kumimoji="1" lang="ja-JP" altLang="ja-JP" sz="1300" baseline="0">
              <a:solidFill>
                <a:schemeClr val="dk1"/>
              </a:solidFill>
              <a:latin typeface="ＭＳ Ｐゴシック" pitchFamily="50" charset="-128"/>
              <a:ea typeface="ＭＳ Ｐゴシック" pitchFamily="50" charset="-128"/>
              <a:cs typeface="+mn-cs"/>
            </a:rPr>
            <a:t>　今後も事務事業の精査を行い、充当可能な基金を計画的に積立て、将来負担比率の減少に努める。</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166642</xdr:rowOff>
    </xdr:from>
    <xdr:to>
      <xdr:col>81</xdr:col>
      <xdr:colOff>44450</xdr:colOff>
      <xdr:row>23</xdr:row>
      <xdr:rowOff>48623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3938542"/>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166642</xdr:rowOff>
    </xdr:from>
    <xdr:to>
      <xdr:col>77</xdr:col>
      <xdr:colOff>44450</xdr:colOff>
      <xdr:row>23</xdr:row>
      <xdr:rowOff>29664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93854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138158</xdr:rowOff>
    </xdr:from>
    <xdr:to>
      <xdr:col>72</xdr:col>
      <xdr:colOff>203200</xdr:colOff>
      <xdr:row>23</xdr:row>
      <xdr:rowOff>29664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738608"/>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138158</xdr:rowOff>
    </xdr:from>
    <xdr:to>
      <xdr:col>68</xdr:col>
      <xdr:colOff>152400</xdr:colOff>
      <xdr:row>23</xdr:row>
      <xdr:rowOff>74476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738608"/>
          <a:ext cx="8890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169273</xdr:rowOff>
    </xdr:from>
    <xdr:to>
      <xdr:col>81</xdr:col>
      <xdr:colOff>95250</xdr:colOff>
      <xdr:row>23</xdr:row>
      <xdr:rowOff>99423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9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65150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83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115842</xdr:rowOff>
    </xdr:from>
    <xdr:to>
      <xdr:col>77</xdr:col>
      <xdr:colOff>95250</xdr:colOff>
      <xdr:row>23</xdr:row>
      <xdr:rowOff>45992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88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30769</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97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150314</xdr:rowOff>
    </xdr:from>
    <xdr:to>
      <xdr:col>73</xdr:col>
      <xdr:colOff>44450</xdr:colOff>
      <xdr:row>23</xdr:row>
      <xdr:rowOff>80464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9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23</xdr:row>
      <xdr:rowOff>65241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400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87358</xdr:rowOff>
    </xdr:from>
    <xdr:to>
      <xdr:col>68</xdr:col>
      <xdr:colOff>203200</xdr:colOff>
      <xdr:row>22</xdr:row>
      <xdr:rowOff>17508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6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2285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7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23676</xdr:rowOff>
    </xdr:from>
    <xdr:to>
      <xdr:col>64</xdr:col>
      <xdr:colOff>152400</xdr:colOff>
      <xdr:row>23</xdr:row>
      <xdr:rowOff>125276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110053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405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
2,036
76.51
3,851,774
3,768,651
83,123
2,093,837
4,945,877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類似団体平均と比較すると、経常収支比率の人件費分は若干下回っているが、病院業務や学校給食業務、ごみ処理業務等を一部事務組合で行っているためである。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a:t>
          </a:r>
          <a:r>
            <a:rPr kumimoji="1" lang="ja-JP" altLang="en-US" sz="1300">
              <a:solidFill>
                <a:schemeClr val="dk1"/>
              </a:solidFill>
              <a:latin typeface="ＭＳ Ｐゴシック" pitchFamily="50" charset="-128"/>
              <a:ea typeface="ＭＳ Ｐゴシック" pitchFamily="50" charset="-128"/>
              <a:cs typeface="+mn-cs"/>
            </a:rPr>
            <a:t>事務事業の見直しを実施して効率化を図り、</a:t>
          </a:r>
          <a:r>
            <a:rPr kumimoji="1" lang="ja-JP" altLang="ja-JP" sz="1300">
              <a:solidFill>
                <a:schemeClr val="dk1"/>
              </a:solidFill>
              <a:latin typeface="ＭＳ Ｐゴシック" pitchFamily="50" charset="-128"/>
              <a:ea typeface="ＭＳ Ｐゴシック" pitchFamily="50" charset="-128"/>
              <a:cs typeface="+mn-cs"/>
            </a:rPr>
            <a:t>より一層の人件費の抑制に努める。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4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25908</xdr:rowOff>
    </xdr:from>
    <xdr:to>
      <xdr:col>24</xdr:col>
      <xdr:colOff>76200</xdr:colOff>
      <xdr:row>36</xdr:row>
      <xdr:rowOff>127508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42435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物件費に係る経常収支比率は上昇傾向にあり、</a:t>
          </a:r>
          <a:r>
            <a:rPr kumimoji="1" lang="ja-JP" altLang="en-US" sz="1300">
              <a:solidFill>
                <a:schemeClr val="dk1"/>
              </a:solidFill>
              <a:latin typeface="ＭＳ Ｐゴシック" pitchFamily="50" charset="-128"/>
              <a:ea typeface="ＭＳ Ｐゴシック" pitchFamily="50" charset="-128"/>
              <a:cs typeface="+mn-cs"/>
            </a:rPr>
            <a:t>大きな要因としては、保有する公共施設の</a:t>
          </a:r>
          <a:r>
            <a:rPr kumimoji="1" lang="ja-JP" altLang="ja-JP" sz="1300">
              <a:solidFill>
                <a:schemeClr val="dk1"/>
              </a:solidFill>
              <a:latin typeface="ＭＳ Ｐゴシック" pitchFamily="50" charset="-128"/>
              <a:ea typeface="ＭＳ Ｐゴシック" pitchFamily="50" charset="-128"/>
              <a:cs typeface="+mn-cs"/>
            </a:rPr>
            <a:t>老朽化</a:t>
          </a:r>
          <a:r>
            <a:rPr kumimoji="1" lang="ja-JP" altLang="en-US" sz="1300">
              <a:solidFill>
                <a:schemeClr val="dk1"/>
              </a:solidFill>
              <a:latin typeface="ＭＳ Ｐゴシック" pitchFamily="50" charset="-128"/>
              <a:ea typeface="ＭＳ Ｐゴシック" pitchFamily="50" charset="-128"/>
              <a:cs typeface="+mn-cs"/>
            </a:rPr>
            <a:t>に伴う維持</a:t>
          </a:r>
          <a:r>
            <a:rPr kumimoji="1" lang="ja-JP" altLang="ja-JP" sz="1300">
              <a:solidFill>
                <a:schemeClr val="dk1"/>
              </a:solidFill>
              <a:latin typeface="ＭＳ Ｐゴシック" pitchFamily="50" charset="-128"/>
              <a:ea typeface="ＭＳ Ｐゴシック" pitchFamily="50" charset="-128"/>
              <a:cs typeface="+mn-cs"/>
            </a:rPr>
            <a:t>改修による経費等</a:t>
          </a:r>
          <a:r>
            <a:rPr kumimoji="1" lang="ja-JP" altLang="en-US" sz="1300">
              <a:solidFill>
                <a:schemeClr val="dk1"/>
              </a:solidFill>
              <a:latin typeface="ＭＳ Ｐゴシック" pitchFamily="50" charset="-128"/>
              <a:ea typeface="ＭＳ Ｐゴシック" pitchFamily="50" charset="-128"/>
              <a:cs typeface="+mn-cs"/>
            </a:rPr>
            <a:t>が更に多額となったこと</a:t>
          </a:r>
          <a:r>
            <a:rPr kumimoji="1" lang="ja-JP" altLang="ja-JP" sz="1300">
              <a:solidFill>
                <a:schemeClr val="dk1"/>
              </a:solidFill>
              <a:latin typeface="ＭＳ Ｐゴシック" pitchFamily="50" charset="-128"/>
              <a:ea typeface="ＭＳ Ｐゴシック" pitchFamily="50" charset="-128"/>
              <a:cs typeface="+mn-cs"/>
            </a:rPr>
            <a:t>で類似団体と比較して上回っ</a:t>
          </a:r>
          <a:r>
            <a:rPr kumimoji="1" lang="ja-JP" altLang="en-US" sz="1300">
              <a:solidFill>
                <a:schemeClr val="dk1"/>
              </a:solidFill>
              <a:latin typeface="ＭＳ Ｐゴシック" pitchFamily="50" charset="-128"/>
              <a:ea typeface="ＭＳ Ｐゴシック" pitchFamily="50" charset="-128"/>
              <a:cs typeface="+mn-cs"/>
            </a:rPr>
            <a:t>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今後は</a:t>
          </a:r>
          <a:r>
            <a:rPr kumimoji="1" lang="ja-JP" altLang="en-US" sz="1300">
              <a:solidFill>
                <a:schemeClr val="dk1"/>
              </a:solidFill>
              <a:latin typeface="ＭＳ Ｐゴシック" pitchFamily="50" charset="-128"/>
              <a:ea typeface="ＭＳ Ｐゴシック" pitchFamily="50" charset="-128"/>
              <a:cs typeface="+mn-cs"/>
            </a:rPr>
            <a:t>、公共施設総合管理計画に基づき</a:t>
          </a:r>
          <a:r>
            <a:rPr kumimoji="1" lang="ja-JP" altLang="ja-JP" sz="1300">
              <a:solidFill>
                <a:schemeClr val="dk1"/>
              </a:solidFill>
              <a:latin typeface="ＭＳ Ｐゴシック" pitchFamily="50" charset="-128"/>
              <a:ea typeface="ＭＳ Ｐゴシック" pitchFamily="50" charset="-128"/>
              <a:cs typeface="+mn-cs"/>
            </a:rPr>
            <a:t>公共施設の適正管理に努め、より一層の経費節減を図り比率の減少に努める。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11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970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97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扶助費に係る経常収支比率が類似団体を下回っている主な要因は、</a:t>
          </a:r>
          <a:r>
            <a:rPr kumimoji="1" lang="ja-JP" altLang="en-US" sz="1300">
              <a:solidFill>
                <a:schemeClr val="dk1"/>
              </a:solidFill>
              <a:latin typeface="ＭＳ Ｐゴシック" pitchFamily="50" charset="-128"/>
              <a:ea typeface="ＭＳ Ｐゴシック" pitchFamily="50" charset="-128"/>
              <a:cs typeface="+mn-cs"/>
            </a:rPr>
            <a:t>人口減少に伴う自立支援給付費の減少と、</a:t>
          </a:r>
          <a:r>
            <a:rPr kumimoji="1" lang="ja-JP" altLang="ja-JP" sz="1300">
              <a:solidFill>
                <a:schemeClr val="dk1"/>
              </a:solidFill>
              <a:latin typeface="ＭＳ Ｐゴシック" pitchFamily="50" charset="-128"/>
              <a:ea typeface="ＭＳ Ｐゴシック" pitchFamily="50" charset="-128"/>
              <a:cs typeface="+mn-cs"/>
            </a:rPr>
            <a:t>少子化に伴</a:t>
          </a:r>
          <a:r>
            <a:rPr kumimoji="1" lang="ja-JP" altLang="en-US" sz="1300">
              <a:solidFill>
                <a:schemeClr val="dk1"/>
              </a:solidFill>
              <a:latin typeface="ＭＳ Ｐゴシック" pitchFamily="50" charset="-128"/>
              <a:ea typeface="ＭＳ Ｐゴシック" pitchFamily="50" charset="-128"/>
              <a:cs typeface="+mn-cs"/>
            </a:rPr>
            <a:t>う</a:t>
          </a:r>
          <a:r>
            <a:rPr kumimoji="1" lang="ja-JP" altLang="ja-JP" sz="1300">
              <a:solidFill>
                <a:schemeClr val="dk1"/>
              </a:solidFill>
              <a:latin typeface="ＭＳ Ｐゴシック" pitchFamily="50" charset="-128"/>
              <a:ea typeface="ＭＳ Ｐゴシック" pitchFamily="50" charset="-128"/>
              <a:cs typeface="+mn-cs"/>
            </a:rPr>
            <a:t>児童福祉費が減少していること</a:t>
          </a:r>
          <a:r>
            <a:rPr kumimoji="1" lang="ja-JP" altLang="en-US" sz="1300">
              <a:solidFill>
                <a:schemeClr val="dk1"/>
              </a:solidFill>
              <a:latin typeface="ＭＳ Ｐゴシック" pitchFamily="50" charset="-128"/>
              <a:ea typeface="ＭＳ Ｐゴシック" pitchFamily="50" charset="-128"/>
              <a:cs typeface="+mn-cs"/>
            </a:rPr>
            <a:t>が考えられる</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今後もやや減少傾向で推移するものと思われる。</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194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07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95250</xdr:rowOff>
    </xdr:from>
    <xdr:to>
      <xdr:col>15</xdr:col>
      <xdr:colOff>98425</xdr:colOff>
      <xdr:row>53</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18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95250</xdr:rowOff>
    </xdr:from>
    <xdr:to>
      <xdr:col>11</xdr:col>
      <xdr:colOff>9525</xdr:colOff>
      <xdr:row>53</xdr:row>
      <xdr:rowOff>120650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18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69850</xdr:rowOff>
    </xdr:from>
    <xdr:to>
      <xdr:col>15</xdr:col>
      <xdr:colOff>149225</xdr:colOff>
      <xdr:row>54</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44450</xdr:rowOff>
    </xdr:from>
    <xdr:to>
      <xdr:col>11</xdr:col>
      <xdr:colOff>60325</xdr:colOff>
      <xdr:row>53</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156227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69850</xdr:rowOff>
    </xdr:from>
    <xdr:to>
      <xdr:col>6</xdr:col>
      <xdr:colOff>171450</xdr:colOff>
      <xdr:row>54</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その他に係る経常収支比率について、特別会計への繰出金の増減により大きく増減するが、繰出金は増加傾向</a:t>
          </a:r>
          <a:r>
            <a:rPr kumimoji="1" lang="ja-JP" altLang="en-US" sz="1300">
              <a:solidFill>
                <a:schemeClr val="dk1"/>
              </a:solidFill>
              <a:latin typeface="ＭＳ Ｐゴシック" pitchFamily="50" charset="-128"/>
              <a:ea typeface="ＭＳ Ｐゴシック" pitchFamily="50" charset="-128"/>
              <a:cs typeface="+mn-cs"/>
            </a:rPr>
            <a:t>にあり、特に簡易水道施設や下水道施設に係る維持管理経費として公営企業会計への繰出金が多額になっていることが要因と考えられる。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今後は</a:t>
          </a:r>
          <a:r>
            <a:rPr kumimoji="1" lang="ja-JP" altLang="ja-JP" sz="1300">
              <a:solidFill>
                <a:schemeClr val="dk1"/>
              </a:solidFill>
              <a:latin typeface="ＭＳ Ｐゴシック" pitchFamily="50" charset="-128"/>
              <a:ea typeface="ＭＳ Ｐゴシック" pitchFamily="50" charset="-128"/>
              <a:cs typeface="+mn-cs"/>
            </a:rPr>
            <a:t>、適正な施設管理と計画的な施設改修等による経費節減や、料金改定についても検討し、比率の抑制を図る</a:t>
          </a:r>
          <a:r>
            <a:rPr kumimoji="1" lang="ja-JP" altLang="ja-JP" sz="130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55</xdr:row>
      <xdr:rowOff>74422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721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xdr:rowOff>
    </xdr:from>
    <xdr:to>
      <xdr:col>78</xdr:col>
      <xdr:colOff>69850</xdr:colOff>
      <xdr:row>55</xdr:row>
      <xdr:rowOff>42418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35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108712</xdr:rowOff>
    </xdr:from>
    <xdr:to>
      <xdr:col>73</xdr:col>
      <xdr:colOff>180975</xdr:colOff>
      <xdr:row>55</xdr:row>
      <xdr:rowOff>5842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670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99568</xdr:rowOff>
    </xdr:from>
    <xdr:to>
      <xdr:col>69</xdr:col>
      <xdr:colOff>92075</xdr:colOff>
      <xdr:row>54</xdr:row>
      <xdr:rowOff>108712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57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163068</xdr:rowOff>
    </xdr:from>
    <xdr:to>
      <xdr:col>78</xdr:col>
      <xdr:colOff>120650</xdr:colOff>
      <xdr:row>55</xdr:row>
      <xdr:rowOff>93218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103395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126492</xdr:rowOff>
    </xdr:from>
    <xdr:to>
      <xdr:col>74</xdr:col>
      <xdr:colOff>31750</xdr:colOff>
      <xdr:row>55</xdr:row>
      <xdr:rowOff>56642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66819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57912</xdr:rowOff>
    </xdr:from>
    <xdr:to>
      <xdr:col>69</xdr:col>
      <xdr:colOff>142875</xdr:colOff>
      <xdr:row>54</xdr:row>
      <xdr:rowOff>159512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169689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48768</xdr:rowOff>
    </xdr:from>
    <xdr:to>
      <xdr:col>65</xdr:col>
      <xdr:colOff>53975</xdr:colOff>
      <xdr:row>54</xdr:row>
      <xdr:rowOff>150368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160545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補助費等については、一部事務組合に対する負担金が比率の増減に大きく影響しており、特に病院組合に対する負担金が多額であるため、今後も病院事業の経営の効率化と収益性を高め、負担金の抑制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9791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149860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108712</xdr:rowOff>
    </xdr:from>
    <xdr:to>
      <xdr:col>73</xdr:col>
      <xdr:colOff>180975</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5938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126492</xdr:rowOff>
    </xdr:from>
    <xdr:to>
      <xdr:col>82</xdr:col>
      <xdr:colOff>158750</xdr:colOff>
      <xdr:row>35</xdr:row>
      <xdr:rowOff>56642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143019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0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99060</xdr:rowOff>
    </xdr:from>
    <xdr:to>
      <xdr:col>78</xdr:col>
      <xdr:colOff>120650</xdr:colOff>
      <xdr:row>35</xdr:row>
      <xdr:rowOff>29210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39387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過去に実施した大型事業の元利償還が終了となったことにより、年々比率は減少してきており類似団体とほぼ同等の比率</a:t>
          </a:r>
          <a:r>
            <a:rPr kumimoji="1" lang="ja-JP" altLang="en-US" sz="1300">
              <a:solidFill>
                <a:schemeClr val="dk1"/>
              </a:solidFill>
              <a:latin typeface="ＭＳ Ｐゴシック" pitchFamily="50" charset="-128"/>
              <a:ea typeface="ＭＳ Ｐゴシック" pitchFamily="50" charset="-128"/>
              <a:cs typeface="+mn-cs"/>
            </a:rPr>
            <a:t>で推移してきた</a:t>
          </a:r>
          <a:r>
            <a:rPr kumimoji="1" lang="ja-JP" altLang="ja-JP" sz="1300">
              <a:solidFill>
                <a:schemeClr val="dk1"/>
              </a:solidFill>
              <a:latin typeface="ＭＳ Ｐゴシック" pitchFamily="50" charset="-128"/>
              <a:ea typeface="ＭＳ Ｐゴシック" pitchFamily="50" charset="-128"/>
              <a:cs typeface="+mn-cs"/>
            </a:rPr>
            <a:t>が、</a:t>
          </a:r>
          <a:r>
            <a:rPr kumimoji="1" lang="ja-JP" altLang="en-US" sz="1300">
              <a:solidFill>
                <a:schemeClr val="dk1"/>
              </a:solidFill>
              <a:latin typeface="ＭＳ Ｐゴシック" pitchFamily="50" charset="-128"/>
              <a:ea typeface="ＭＳ Ｐゴシック" pitchFamily="50" charset="-128"/>
              <a:cs typeface="+mn-cs"/>
            </a:rPr>
            <a:t>令和２年度より</a:t>
          </a:r>
          <a:r>
            <a:rPr kumimoji="1" lang="ja-JP" altLang="ja-JP" sz="1300">
              <a:solidFill>
                <a:schemeClr val="dk1"/>
              </a:solidFill>
              <a:latin typeface="ＭＳ Ｐゴシック" pitchFamily="50" charset="-128"/>
              <a:ea typeface="ＭＳ Ｐゴシック" pitchFamily="50" charset="-128"/>
              <a:cs typeface="+mn-cs"/>
            </a:rPr>
            <a:t>町立中学校建設事業に係る地方債の元金償還が始まるので、再び</a:t>
          </a:r>
          <a:r>
            <a:rPr kumimoji="1" lang="ja-JP" altLang="en-US" sz="1300">
              <a:solidFill>
                <a:schemeClr val="dk1"/>
              </a:solidFill>
              <a:latin typeface="ＭＳ Ｐゴシック" pitchFamily="50" charset="-128"/>
              <a:ea typeface="ＭＳ Ｐゴシック" pitchFamily="50" charset="-128"/>
              <a:cs typeface="+mn-cs"/>
            </a:rPr>
            <a:t>大きく</a:t>
          </a:r>
          <a:r>
            <a:rPr kumimoji="1" lang="ja-JP" altLang="ja-JP" sz="1300">
              <a:solidFill>
                <a:schemeClr val="dk1"/>
              </a:solidFill>
              <a:latin typeface="ＭＳ Ｐゴシック" pitchFamily="50" charset="-128"/>
              <a:ea typeface="ＭＳ Ｐゴシック" pitchFamily="50" charset="-128"/>
              <a:cs typeface="+mn-cs"/>
            </a:rPr>
            <a:t>上昇</a:t>
          </a:r>
          <a:r>
            <a:rPr kumimoji="1" lang="ja-JP" altLang="en-US" sz="1300">
              <a:solidFill>
                <a:schemeClr val="dk1"/>
              </a:solidFill>
              <a:latin typeface="ＭＳ Ｐゴシック" pitchFamily="50" charset="-128"/>
              <a:ea typeface="ＭＳ Ｐゴシック" pitchFamily="50" charset="-128"/>
              <a:cs typeface="+mn-cs"/>
            </a:rPr>
            <a:t>すること</a:t>
          </a:r>
          <a:r>
            <a:rPr kumimoji="1" lang="ja-JP" altLang="ja-JP" sz="1300">
              <a:solidFill>
                <a:schemeClr val="dk1"/>
              </a:solidFill>
              <a:latin typeface="ＭＳ Ｐゴシック" pitchFamily="50" charset="-128"/>
              <a:ea typeface="ＭＳ Ｐゴシック" pitchFamily="50" charset="-128"/>
              <a:cs typeface="+mn-cs"/>
            </a:rPr>
            <a:t>が見込まれる。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今後は、将来を見据えた</a:t>
          </a:r>
          <a:r>
            <a:rPr kumimoji="1" lang="ja-JP" altLang="ja-JP" sz="1300">
              <a:solidFill>
                <a:schemeClr val="dk1"/>
              </a:solidFill>
              <a:latin typeface="ＭＳ Ｐゴシック" pitchFamily="50" charset="-128"/>
              <a:ea typeface="ＭＳ Ｐゴシック" pitchFamily="50" charset="-128"/>
              <a:cs typeface="+mn-cs"/>
            </a:rPr>
            <a:t>計画的な事業執行を実施し、比率の抑制に努める。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676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161289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6768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62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69850</xdr:rowOff>
    </xdr:from>
    <xdr:to>
      <xdr:col>11</xdr:col>
      <xdr:colOff>9525</xdr:colOff>
      <xdr:row>79</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429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19050</xdr:rowOff>
    </xdr:from>
    <xdr:to>
      <xdr:col>11</xdr:col>
      <xdr:colOff>60325</xdr:colOff>
      <xdr:row>78</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公債費以外に係る経常収支比率は類似団体の平均を下回っているが、公債費自体が類似団体と比べて多額であることによるものである</a:t>
          </a:r>
          <a:r>
            <a:rPr kumimoji="1" lang="ja-JP" altLang="en-US" sz="1300">
              <a:solidFill>
                <a:schemeClr val="dk1"/>
              </a:solidFill>
              <a:latin typeface="ＭＳ Ｐゴシック" pitchFamily="50" charset="-128"/>
              <a:ea typeface="ＭＳ Ｐゴシック" pitchFamily="50" charset="-128"/>
              <a:cs typeface="+mn-cs"/>
            </a:rPr>
            <a:t>と考えられる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今後も</a:t>
          </a:r>
          <a:r>
            <a:rPr kumimoji="1" lang="ja-JP" altLang="ja-JP" sz="1300">
              <a:solidFill>
                <a:schemeClr val="dk1"/>
              </a:solidFill>
              <a:latin typeface="ＭＳ Ｐゴシック" pitchFamily="50" charset="-128"/>
              <a:ea typeface="ＭＳ Ｐゴシック" pitchFamily="50" charset="-128"/>
              <a:cs typeface="+mn-cs"/>
            </a:rPr>
            <a:t>建設事業の精査・抑制・繰り延べなど実施し、</a:t>
          </a:r>
          <a:r>
            <a:rPr kumimoji="1" lang="ja-JP" altLang="en-US" sz="1300">
              <a:solidFill>
                <a:schemeClr val="dk1"/>
              </a:solidFill>
              <a:latin typeface="ＭＳ Ｐゴシック" pitchFamily="50" charset="-128"/>
              <a:ea typeface="ＭＳ Ｐゴシック" pitchFamily="50" charset="-128"/>
              <a:cs typeface="+mn-cs"/>
            </a:rPr>
            <a:t>計画的な事業執行の実施と、</a:t>
          </a:r>
          <a:r>
            <a:rPr kumimoji="1" lang="ja-JP" altLang="ja-JP" sz="1300">
              <a:solidFill>
                <a:schemeClr val="dk1"/>
              </a:solidFill>
              <a:latin typeface="ＭＳ Ｐゴシック" pitchFamily="50" charset="-128"/>
              <a:ea typeface="ＭＳ Ｐゴシック" pitchFamily="50" charset="-128"/>
              <a:cs typeface="+mn-cs"/>
            </a:rPr>
            <a:t>地方債の発行の抑制を図る。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24130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8417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7274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94996</xdr:rowOff>
    </xdr:from>
    <xdr:to>
      <xdr:col>73</xdr:col>
      <xdr:colOff>180975</xdr:colOff>
      <xdr:row>74</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1084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94996</xdr:rowOff>
    </xdr:from>
    <xdr:to>
      <xdr:col>69</xdr:col>
      <xdr:colOff>92075</xdr:colOff>
      <xdr:row>74</xdr:row>
      <xdr:rowOff>3556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61084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160782</xdr:rowOff>
    </xdr:from>
    <xdr:to>
      <xdr:col>74</xdr:col>
      <xdr:colOff>31750</xdr:colOff>
      <xdr:row>74</xdr:row>
      <xdr:rowOff>90932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44196</xdr:rowOff>
    </xdr:from>
    <xdr:to>
      <xdr:col>69</xdr:col>
      <xdr:colOff>142875</xdr:colOff>
      <xdr:row>73</xdr:row>
      <xdr:rowOff>145796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5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155973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32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6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92662</xdr:rowOff>
    </xdr:from>
    <xdr:to>
      <xdr:col>29</xdr:col>
      <xdr:colOff>127000</xdr:colOff>
      <xdr:row>16</xdr:row>
      <xdr:rowOff>109295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83487"/>
          <a:ext cx="647700" cy="1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109295</xdr:rowOff>
    </xdr:from>
    <xdr:to>
      <xdr:col>26</xdr:col>
      <xdr:colOff>50800</xdr:colOff>
      <xdr:row>16</xdr:row>
      <xdr:rowOff>145610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00120"/>
          <a:ext cx="6985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145610</xdr:rowOff>
    </xdr:from>
    <xdr:to>
      <xdr:col>22</xdr:col>
      <xdr:colOff>114300</xdr:colOff>
      <xdr:row>16</xdr:row>
      <xdr:rowOff>170152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36435"/>
          <a:ext cx="698500" cy="24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167637</xdr:rowOff>
    </xdr:from>
    <xdr:to>
      <xdr:col>18</xdr:col>
      <xdr:colOff>177800</xdr:colOff>
      <xdr:row>16</xdr:row>
      <xdr:rowOff>170152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58462"/>
          <a:ext cx="698500" cy="2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41862</xdr:rowOff>
    </xdr:from>
    <xdr:to>
      <xdr:col>29</xdr:col>
      <xdr:colOff>177800</xdr:colOff>
      <xdr:row>16</xdr:row>
      <xdr:rowOff>143462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32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58389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7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58495</xdr:rowOff>
    </xdr:from>
    <xdr:to>
      <xdr:col>26</xdr:col>
      <xdr:colOff>101600</xdr:colOff>
      <xdr:row>16</xdr:row>
      <xdr:rowOff>160095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4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170272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94810</xdr:rowOff>
    </xdr:from>
    <xdr:to>
      <xdr:col>22</xdr:col>
      <xdr:colOff>165100</xdr:colOff>
      <xdr:row>17</xdr:row>
      <xdr:rowOff>24960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8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35137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5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119352</xdr:rowOff>
    </xdr:from>
    <xdr:to>
      <xdr:col>19</xdr:col>
      <xdr:colOff>38100</xdr:colOff>
      <xdr:row>17</xdr:row>
      <xdr:rowOff>49502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10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59679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7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116837</xdr:rowOff>
    </xdr:from>
    <xdr:to>
      <xdr:col>15</xdr:col>
      <xdr:colOff>101600</xdr:colOff>
      <xdr:row>17</xdr:row>
      <xdr:rowOff>46987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0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57164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52920</xdr:rowOff>
    </xdr:from>
    <xdr:to>
      <xdr:col>29</xdr:col>
      <xdr:colOff>127000</xdr:colOff>
      <xdr:row>35</xdr:row>
      <xdr:rowOff>120329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63270"/>
          <a:ext cx="647700" cy="6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75743</xdr:rowOff>
    </xdr:from>
    <xdr:to>
      <xdr:col>26</xdr:col>
      <xdr:colOff>50800</xdr:colOff>
      <xdr:row>35</xdr:row>
      <xdr:rowOff>120329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86093"/>
          <a:ext cx="698500" cy="44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26361</xdr:rowOff>
    </xdr:from>
    <xdr:to>
      <xdr:col>22</xdr:col>
      <xdr:colOff>114300</xdr:colOff>
      <xdr:row>35</xdr:row>
      <xdr:rowOff>75743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36711"/>
          <a:ext cx="698500" cy="49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260603</xdr:rowOff>
    </xdr:from>
    <xdr:to>
      <xdr:col>18</xdr:col>
      <xdr:colOff>177800</xdr:colOff>
      <xdr:row>35</xdr:row>
      <xdr:rowOff>26361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28053"/>
          <a:ext cx="698500" cy="10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2120</xdr:rowOff>
    </xdr:from>
    <xdr:to>
      <xdr:col>29</xdr:col>
      <xdr:colOff>177800</xdr:colOff>
      <xdr:row>35</xdr:row>
      <xdr:rowOff>103720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190097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69529</xdr:rowOff>
    </xdr:from>
    <xdr:to>
      <xdr:col>26</xdr:col>
      <xdr:colOff>101600</xdr:colOff>
      <xdr:row>35</xdr:row>
      <xdr:rowOff>171129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181306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48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24943</xdr:rowOff>
    </xdr:from>
    <xdr:to>
      <xdr:col>22</xdr:col>
      <xdr:colOff>165100</xdr:colOff>
      <xdr:row>35</xdr:row>
      <xdr:rowOff>126543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35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136720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318461</xdr:rowOff>
    </xdr:from>
    <xdr:to>
      <xdr:col>19</xdr:col>
      <xdr:colOff>38100</xdr:colOff>
      <xdr:row>35</xdr:row>
      <xdr:rowOff>77161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8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87338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5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209803</xdr:rowOff>
    </xdr:from>
    <xdr:to>
      <xdr:col>15</xdr:col>
      <xdr:colOff>101600</xdr:colOff>
      <xdr:row>34</xdr:row>
      <xdr:rowOff>311403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7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321580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
2,036
76.51
3,851,774
3,768,651
83,123
2,093,837
4,945,877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109657</xdr:rowOff>
    </xdr:from>
    <xdr:to>
      <xdr:col>24</xdr:col>
      <xdr:colOff>63500</xdr:colOff>
      <xdr:row>35</xdr:row>
      <xdr:rowOff>127538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10407"/>
          <a:ext cx="8382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127538</xdr:rowOff>
    </xdr:from>
    <xdr:to>
      <xdr:col>19</xdr:col>
      <xdr:colOff>177800</xdr:colOff>
      <xdr:row>35</xdr:row>
      <xdr:rowOff>149893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28288"/>
          <a:ext cx="8890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149893</xdr:rowOff>
    </xdr:from>
    <xdr:to>
      <xdr:col>15</xdr:col>
      <xdr:colOff>50800</xdr:colOff>
      <xdr:row>35</xdr:row>
      <xdr:rowOff>166944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50643"/>
          <a:ext cx="889000" cy="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159252</xdr:rowOff>
    </xdr:from>
    <xdr:to>
      <xdr:col>10</xdr:col>
      <xdr:colOff>114300</xdr:colOff>
      <xdr:row>35</xdr:row>
      <xdr:rowOff>166944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60002"/>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58857</xdr:rowOff>
    </xdr:from>
    <xdr:to>
      <xdr:col>24</xdr:col>
      <xdr:colOff>114300</xdr:colOff>
      <xdr:row>35</xdr:row>
      <xdr:rowOff>160457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81734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76738</xdr:rowOff>
    </xdr:from>
    <xdr:to>
      <xdr:col>20</xdr:col>
      <xdr:colOff>38100</xdr:colOff>
      <xdr:row>36</xdr:row>
      <xdr:rowOff>6888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23415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5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99093</xdr:rowOff>
    </xdr:from>
    <xdr:to>
      <xdr:col>15</xdr:col>
      <xdr:colOff>101600</xdr:colOff>
      <xdr:row>36</xdr:row>
      <xdr:rowOff>29243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45770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7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116144</xdr:rowOff>
    </xdr:from>
    <xdr:to>
      <xdr:col>10</xdr:col>
      <xdr:colOff>165100</xdr:colOff>
      <xdr:row>36</xdr:row>
      <xdr:rowOff>46294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62821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108452</xdr:rowOff>
    </xdr:from>
    <xdr:to>
      <xdr:col>6</xdr:col>
      <xdr:colOff>38100</xdr:colOff>
      <xdr:row>36</xdr:row>
      <xdr:rowOff>38602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55129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8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87247</xdr:rowOff>
    </xdr:from>
    <xdr:to>
      <xdr:col>24</xdr:col>
      <xdr:colOff>63500</xdr:colOff>
      <xdr:row>56</xdr:row>
      <xdr:rowOff>141044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16997"/>
          <a:ext cx="838200" cy="2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141044</xdr:rowOff>
    </xdr:from>
    <xdr:to>
      <xdr:col>19</xdr:col>
      <xdr:colOff>177800</xdr:colOff>
      <xdr:row>56</xdr:row>
      <xdr:rowOff>168200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2244"/>
          <a:ext cx="889000" cy="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168200</xdr:rowOff>
    </xdr:from>
    <xdr:to>
      <xdr:col>15</xdr:col>
      <xdr:colOff>50800</xdr:colOff>
      <xdr:row>57</xdr:row>
      <xdr:rowOff>64948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69400"/>
          <a:ext cx="889000" cy="6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64948</xdr:rowOff>
    </xdr:from>
    <xdr:to>
      <xdr:col>10</xdr:col>
      <xdr:colOff>114300</xdr:colOff>
      <xdr:row>57</xdr:row>
      <xdr:rowOff>131324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37598"/>
          <a:ext cx="889000" cy="6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36447</xdr:rowOff>
    </xdr:from>
    <xdr:to>
      <xdr:col>24</xdr:col>
      <xdr:colOff>114300</xdr:colOff>
      <xdr:row>55</xdr:row>
      <xdr:rowOff>138047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59324</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90244</xdr:rowOff>
    </xdr:from>
    <xdr:to>
      <xdr:col>20</xdr:col>
      <xdr:colOff>38100</xdr:colOff>
      <xdr:row>57</xdr:row>
      <xdr:rowOff>20394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36921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117400</xdr:rowOff>
    </xdr:from>
    <xdr:to>
      <xdr:col>15</xdr:col>
      <xdr:colOff>101600</xdr:colOff>
      <xdr:row>57</xdr:row>
      <xdr:rowOff>47550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64077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9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14148</xdr:rowOff>
    </xdr:from>
    <xdr:to>
      <xdr:col>10</xdr:col>
      <xdr:colOff>165100</xdr:colOff>
      <xdr:row>57</xdr:row>
      <xdr:rowOff>115748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132275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80524</xdr:rowOff>
    </xdr:from>
    <xdr:to>
      <xdr:col>6</xdr:col>
      <xdr:colOff>38100</xdr:colOff>
      <xdr:row>58</xdr:row>
      <xdr:rowOff>10674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27201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2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83251</xdr:rowOff>
    </xdr:from>
    <xdr:to>
      <xdr:col>24</xdr:col>
      <xdr:colOff>63500</xdr:colOff>
      <xdr:row>76</xdr:row>
      <xdr:rowOff>121343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13451"/>
          <a:ext cx="8382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83251</xdr:rowOff>
    </xdr:from>
    <xdr:to>
      <xdr:col>19</xdr:col>
      <xdr:colOff>177800</xdr:colOff>
      <xdr:row>76</xdr:row>
      <xdr:rowOff>115385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1345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115385</xdr:rowOff>
    </xdr:from>
    <xdr:to>
      <xdr:col>15</xdr:col>
      <xdr:colOff>50800</xdr:colOff>
      <xdr:row>76</xdr:row>
      <xdr:rowOff>164205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45585"/>
          <a:ext cx="889000" cy="4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164205</xdr:rowOff>
    </xdr:from>
    <xdr:to>
      <xdr:col>10</xdr:col>
      <xdr:colOff>114300</xdr:colOff>
      <xdr:row>77</xdr:row>
      <xdr:rowOff>1969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94405"/>
          <a:ext cx="889000" cy="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70543</xdr:rowOff>
    </xdr:from>
    <xdr:to>
      <xdr:col>24</xdr:col>
      <xdr:colOff>114300</xdr:colOff>
      <xdr:row>77</xdr:row>
      <xdr:rowOff>693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93421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32451</xdr:rowOff>
    </xdr:from>
    <xdr:to>
      <xdr:col>20</xdr:col>
      <xdr:colOff>38100</xdr:colOff>
      <xdr:row>76</xdr:row>
      <xdr:rowOff>134051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150578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64585</xdr:rowOff>
    </xdr:from>
    <xdr:to>
      <xdr:col>15</xdr:col>
      <xdr:colOff>101600</xdr:colOff>
      <xdr:row>76</xdr:row>
      <xdr:rowOff>166185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11261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113405</xdr:rowOff>
    </xdr:from>
    <xdr:to>
      <xdr:col>10</xdr:col>
      <xdr:colOff>165100</xdr:colOff>
      <xdr:row>77</xdr:row>
      <xdr:rowOff>43555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60083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122619</xdr:rowOff>
    </xdr:from>
    <xdr:to>
      <xdr:col>6</xdr:col>
      <xdr:colOff>38100</xdr:colOff>
      <xdr:row>77</xdr:row>
      <xdr:rowOff>52769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69296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xdr:rowOff>
    </xdr:from>
    <xdr:to>
      <xdr:col>24</xdr:col>
      <xdr:colOff>63500</xdr:colOff>
      <xdr:row>97</xdr:row>
      <xdr:rowOff>10494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30799"/>
          <a:ext cx="8382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158883</xdr:rowOff>
    </xdr:from>
    <xdr:to>
      <xdr:col>19</xdr:col>
      <xdr:colOff>177800</xdr:colOff>
      <xdr:row>97</xdr:row>
      <xdr:rowOff>149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18083"/>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158883</xdr:rowOff>
    </xdr:from>
    <xdr:to>
      <xdr:col>15</xdr:col>
      <xdr:colOff>50800</xdr:colOff>
      <xdr:row>97</xdr:row>
      <xdr:rowOff>43889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18083"/>
          <a:ext cx="889000" cy="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20532</xdr:rowOff>
    </xdr:from>
    <xdr:to>
      <xdr:col>10</xdr:col>
      <xdr:colOff>114300</xdr:colOff>
      <xdr:row>97</xdr:row>
      <xdr:rowOff>43889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51182"/>
          <a:ext cx="8890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131144</xdr:rowOff>
    </xdr:from>
    <xdr:to>
      <xdr:col>24</xdr:col>
      <xdr:colOff>114300</xdr:colOff>
      <xdr:row>97</xdr:row>
      <xdr:rowOff>61294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109571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6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120799</xdr:rowOff>
    </xdr:from>
    <xdr:to>
      <xdr:col>20</xdr:col>
      <xdr:colOff>38100</xdr:colOff>
      <xdr:row>97</xdr:row>
      <xdr:rowOff>50949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42076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108083</xdr:rowOff>
    </xdr:from>
    <xdr:to>
      <xdr:col>15</xdr:col>
      <xdr:colOff>101600</xdr:colOff>
      <xdr:row>97</xdr:row>
      <xdr:rowOff>38233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29360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164539</xdr:rowOff>
    </xdr:from>
    <xdr:to>
      <xdr:col>10</xdr:col>
      <xdr:colOff>165100</xdr:colOff>
      <xdr:row>97</xdr:row>
      <xdr:rowOff>94689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85816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1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141182</xdr:rowOff>
    </xdr:from>
    <xdr:to>
      <xdr:col>6</xdr:col>
      <xdr:colOff>38100</xdr:colOff>
      <xdr:row>97</xdr:row>
      <xdr:rowOff>71332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62459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91738</xdr:rowOff>
    </xdr:from>
    <xdr:to>
      <xdr:col>55</xdr:col>
      <xdr:colOff>0</xdr:colOff>
      <xdr:row>34</xdr:row>
      <xdr:rowOff>111498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21038"/>
          <a:ext cx="8382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111498</xdr:rowOff>
    </xdr:from>
    <xdr:to>
      <xdr:col>50</xdr:col>
      <xdr:colOff>114300</xdr:colOff>
      <xdr:row>34</xdr:row>
      <xdr:rowOff>166520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40798"/>
          <a:ext cx="889000" cy="5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109445</xdr:rowOff>
    </xdr:from>
    <xdr:to>
      <xdr:col>45</xdr:col>
      <xdr:colOff>177800</xdr:colOff>
      <xdr:row>34</xdr:row>
      <xdr:rowOff>166520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938745"/>
          <a:ext cx="889000" cy="5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109445</xdr:rowOff>
    </xdr:from>
    <xdr:to>
      <xdr:col>41</xdr:col>
      <xdr:colOff>50800</xdr:colOff>
      <xdr:row>35</xdr:row>
      <xdr:rowOff>10145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938745"/>
          <a:ext cx="889000" cy="7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40938</xdr:rowOff>
    </xdr:from>
    <xdr:to>
      <xdr:col>55</xdr:col>
      <xdr:colOff>50800</xdr:colOff>
      <xdr:row>34</xdr:row>
      <xdr:rowOff>142538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63815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60698</xdr:rowOff>
    </xdr:from>
    <xdr:to>
      <xdr:col>50</xdr:col>
      <xdr:colOff>165100</xdr:colOff>
      <xdr:row>34</xdr:row>
      <xdr:rowOff>162298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7375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66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115720</xdr:rowOff>
    </xdr:from>
    <xdr:to>
      <xdr:col>46</xdr:col>
      <xdr:colOff>38100</xdr:colOff>
      <xdr:row>35</xdr:row>
      <xdr:rowOff>45870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62397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2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58645</xdr:rowOff>
    </xdr:from>
    <xdr:to>
      <xdr:col>41</xdr:col>
      <xdr:colOff>101600</xdr:colOff>
      <xdr:row>34</xdr:row>
      <xdr:rowOff>160245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8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5322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66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130795</xdr:rowOff>
    </xdr:from>
    <xdr:to>
      <xdr:col>36</xdr:col>
      <xdr:colOff>165100</xdr:colOff>
      <xdr:row>35</xdr:row>
      <xdr:rowOff>60945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9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77472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73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43190</xdr:rowOff>
    </xdr:from>
    <xdr:to>
      <xdr:col>55</xdr:col>
      <xdr:colOff>0</xdr:colOff>
      <xdr:row>58</xdr:row>
      <xdr:rowOff>48188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87290"/>
          <a:ext cx="8382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127371</xdr:rowOff>
    </xdr:from>
    <xdr:to>
      <xdr:col>50</xdr:col>
      <xdr:colOff>114300</xdr:colOff>
      <xdr:row>58</xdr:row>
      <xdr:rowOff>43190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28571"/>
          <a:ext cx="889000" cy="25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127371</xdr:rowOff>
    </xdr:from>
    <xdr:to>
      <xdr:col>45</xdr:col>
      <xdr:colOff>177800</xdr:colOff>
      <xdr:row>58</xdr:row>
      <xdr:rowOff>22251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28571"/>
          <a:ext cx="889000" cy="2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9837</xdr:rowOff>
    </xdr:from>
    <xdr:to>
      <xdr:col>41</xdr:col>
      <xdr:colOff>50800</xdr:colOff>
      <xdr:row>58</xdr:row>
      <xdr:rowOff>22251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53937"/>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168838</xdr:rowOff>
    </xdr:from>
    <xdr:to>
      <xdr:col>55</xdr:col>
      <xdr:colOff>50800</xdr:colOff>
      <xdr:row>58</xdr:row>
      <xdr:rowOff>98988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163840</xdr:rowOff>
    </xdr:from>
    <xdr:to>
      <xdr:col>50</xdr:col>
      <xdr:colOff>165100</xdr:colOff>
      <xdr:row>58</xdr:row>
      <xdr:rowOff>93990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3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85117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76571</xdr:rowOff>
    </xdr:from>
    <xdr:to>
      <xdr:col>46</xdr:col>
      <xdr:colOff>38100</xdr:colOff>
      <xdr:row>57</xdr:row>
      <xdr:rowOff>6721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23248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5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142901</xdr:rowOff>
    </xdr:from>
    <xdr:to>
      <xdr:col>41</xdr:col>
      <xdr:colOff>101600</xdr:colOff>
      <xdr:row>58</xdr:row>
      <xdr:rowOff>73051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64178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0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130487</xdr:rowOff>
    </xdr:from>
    <xdr:to>
      <xdr:col>36</xdr:col>
      <xdr:colOff>165100</xdr:colOff>
      <xdr:row>58</xdr:row>
      <xdr:rowOff>60637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51764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99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134359</xdr:rowOff>
    </xdr:from>
    <xdr:to>
      <xdr:col>55</xdr:col>
      <xdr:colOff>0</xdr:colOff>
      <xdr:row>79</xdr:row>
      <xdr:rowOff>14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7459"/>
          <a:ext cx="838200" cy="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105704</xdr:rowOff>
    </xdr:from>
    <xdr:to>
      <xdr:col>50</xdr:col>
      <xdr:colOff>114300</xdr:colOff>
      <xdr:row>78</xdr:row>
      <xdr:rowOff>134359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793004"/>
          <a:ext cx="889000" cy="7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105704</xdr:rowOff>
    </xdr:from>
    <xdr:to>
      <xdr:col>45</xdr:col>
      <xdr:colOff>177800</xdr:colOff>
      <xdr:row>78</xdr:row>
      <xdr:rowOff>11858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793004"/>
          <a:ext cx="889000" cy="59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11858</xdr:rowOff>
    </xdr:from>
    <xdr:to>
      <xdr:col>41</xdr:col>
      <xdr:colOff>50800</xdr:colOff>
      <xdr:row>78</xdr:row>
      <xdr:rowOff>62829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84958"/>
          <a:ext cx="889000" cy="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120664</xdr:rowOff>
    </xdr:from>
    <xdr:to>
      <xdr:col>55</xdr:col>
      <xdr:colOff>50800</xdr:colOff>
      <xdr:row>79</xdr:row>
      <xdr:rowOff>50814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9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83559</xdr:rowOff>
    </xdr:from>
    <xdr:to>
      <xdr:col>50</xdr:col>
      <xdr:colOff>165100</xdr:colOff>
      <xdr:row>79</xdr:row>
      <xdr:rowOff>13709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54904</xdr:rowOff>
    </xdr:from>
    <xdr:to>
      <xdr:col>46</xdr:col>
      <xdr:colOff>38100</xdr:colOff>
      <xdr:row>74</xdr:row>
      <xdr:rowOff>156504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74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1581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5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132508</xdr:rowOff>
    </xdr:from>
    <xdr:to>
      <xdr:col>41</xdr:col>
      <xdr:colOff>101600</xdr:colOff>
      <xdr:row>78</xdr:row>
      <xdr:rowOff>62658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79185</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0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12029</xdr:rowOff>
    </xdr:from>
    <xdr:to>
      <xdr:col>36</xdr:col>
      <xdr:colOff>165100</xdr:colOff>
      <xdr:row>78</xdr:row>
      <xdr:rowOff>113629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104756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7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84665</xdr:rowOff>
    </xdr:from>
    <xdr:to>
      <xdr:col>55</xdr:col>
      <xdr:colOff>0</xdr:colOff>
      <xdr:row>98</xdr:row>
      <xdr:rowOff>91044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86765"/>
          <a:ext cx="838200" cy="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91044</xdr:rowOff>
    </xdr:from>
    <xdr:to>
      <xdr:col>50</xdr:col>
      <xdr:colOff>114300</xdr:colOff>
      <xdr:row>98</xdr:row>
      <xdr:rowOff>93182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3144"/>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93182</xdr:rowOff>
    </xdr:from>
    <xdr:to>
      <xdr:col>45</xdr:col>
      <xdr:colOff>177800</xdr:colOff>
      <xdr:row>98</xdr:row>
      <xdr:rowOff>113525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95282"/>
          <a:ext cx="889000" cy="2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85209</xdr:rowOff>
    </xdr:from>
    <xdr:to>
      <xdr:col>41</xdr:col>
      <xdr:colOff>50800</xdr:colOff>
      <xdr:row>98</xdr:row>
      <xdr:rowOff>113525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7309"/>
          <a:ext cx="889000" cy="2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33865</xdr:rowOff>
    </xdr:from>
    <xdr:to>
      <xdr:col>55</xdr:col>
      <xdr:colOff>50800</xdr:colOff>
      <xdr:row>98</xdr:row>
      <xdr:rowOff>135465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3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40244</xdr:rowOff>
    </xdr:from>
    <xdr:to>
      <xdr:col>50</xdr:col>
      <xdr:colOff>165100</xdr:colOff>
      <xdr:row>98</xdr:row>
      <xdr:rowOff>141844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132971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42382</xdr:rowOff>
    </xdr:from>
    <xdr:to>
      <xdr:col>46</xdr:col>
      <xdr:colOff>38100</xdr:colOff>
      <xdr:row>98</xdr:row>
      <xdr:rowOff>143982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135109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3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62725</xdr:rowOff>
    </xdr:from>
    <xdr:to>
      <xdr:col>41</xdr:col>
      <xdr:colOff>101600</xdr:colOff>
      <xdr:row>98</xdr:row>
      <xdr:rowOff>164325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155452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34409</xdr:rowOff>
    </xdr:from>
    <xdr:to>
      <xdr:col>36</xdr:col>
      <xdr:colOff>165100</xdr:colOff>
      <xdr:row>98</xdr:row>
      <xdr:rowOff>136009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127136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2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125395</xdr:rowOff>
    </xdr:from>
    <xdr:to>
      <xdr:col>85</xdr:col>
      <xdr:colOff>127000</xdr:colOff>
      <xdr:row>76</xdr:row>
      <xdr:rowOff>149535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55595"/>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106404</xdr:rowOff>
    </xdr:from>
    <xdr:to>
      <xdr:col>81</xdr:col>
      <xdr:colOff>50800</xdr:colOff>
      <xdr:row>76</xdr:row>
      <xdr:rowOff>149535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36604"/>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70504</xdr:rowOff>
    </xdr:from>
    <xdr:to>
      <xdr:col>76</xdr:col>
      <xdr:colOff>114300</xdr:colOff>
      <xdr:row>76</xdr:row>
      <xdr:rowOff>106404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00704"/>
          <a:ext cx="8890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17681</xdr:rowOff>
    </xdr:from>
    <xdr:to>
      <xdr:col>71</xdr:col>
      <xdr:colOff>177800</xdr:colOff>
      <xdr:row>76</xdr:row>
      <xdr:rowOff>70504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47881"/>
          <a:ext cx="889000" cy="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74595</xdr:rowOff>
    </xdr:from>
    <xdr:to>
      <xdr:col>85</xdr:col>
      <xdr:colOff>177800</xdr:colOff>
      <xdr:row>77</xdr:row>
      <xdr:rowOff>4745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97472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5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98735</xdr:rowOff>
    </xdr:from>
    <xdr:to>
      <xdr:col>81</xdr:col>
      <xdr:colOff>101600</xdr:colOff>
      <xdr:row>77</xdr:row>
      <xdr:rowOff>28885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45413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0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55604</xdr:rowOff>
    </xdr:from>
    <xdr:to>
      <xdr:col>76</xdr:col>
      <xdr:colOff>165100</xdr:colOff>
      <xdr:row>76</xdr:row>
      <xdr:rowOff>157204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8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2281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6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19704</xdr:rowOff>
    </xdr:from>
    <xdr:to>
      <xdr:col>72</xdr:col>
      <xdr:colOff>38100</xdr:colOff>
      <xdr:row>76</xdr:row>
      <xdr:rowOff>121304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137832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2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138331</xdr:rowOff>
    </xdr:from>
    <xdr:to>
      <xdr:col>67</xdr:col>
      <xdr:colOff>101600</xdr:colOff>
      <xdr:row>76</xdr:row>
      <xdr:rowOff>68481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85008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46847</xdr:rowOff>
    </xdr:from>
    <xdr:to>
      <xdr:col>85</xdr:col>
      <xdr:colOff>127000</xdr:colOff>
      <xdr:row>99</xdr:row>
      <xdr:rowOff>54192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20397"/>
          <a:ext cx="8382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54192</xdr:rowOff>
    </xdr:from>
    <xdr:to>
      <xdr:col>81</xdr:col>
      <xdr:colOff>50800</xdr:colOff>
      <xdr:row>99</xdr:row>
      <xdr:rowOff>73664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27742"/>
          <a:ext cx="889000" cy="1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49005</xdr:rowOff>
    </xdr:from>
    <xdr:to>
      <xdr:col>76</xdr:col>
      <xdr:colOff>114300</xdr:colOff>
      <xdr:row>99</xdr:row>
      <xdr:rowOff>73664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22555"/>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49005</xdr:rowOff>
    </xdr:from>
    <xdr:to>
      <xdr:col>71</xdr:col>
      <xdr:colOff>177800</xdr:colOff>
      <xdr:row>99</xdr:row>
      <xdr:rowOff>82094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22555"/>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167497</xdr:rowOff>
    </xdr:from>
    <xdr:to>
      <xdr:col>85</xdr:col>
      <xdr:colOff>177800</xdr:colOff>
      <xdr:row>99</xdr:row>
      <xdr:rowOff>97647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6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3392</xdr:rowOff>
    </xdr:from>
    <xdr:to>
      <xdr:col>81</xdr:col>
      <xdr:colOff>101600</xdr:colOff>
      <xdr:row>99</xdr:row>
      <xdr:rowOff>104992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96119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22864</xdr:rowOff>
    </xdr:from>
    <xdr:to>
      <xdr:col>76</xdr:col>
      <xdr:colOff>165100</xdr:colOff>
      <xdr:row>99</xdr:row>
      <xdr:rowOff>124464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115591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169655</xdr:rowOff>
    </xdr:from>
    <xdr:to>
      <xdr:col>72</xdr:col>
      <xdr:colOff>38100</xdr:colOff>
      <xdr:row>99</xdr:row>
      <xdr:rowOff>99805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90932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31294</xdr:rowOff>
    </xdr:from>
    <xdr:to>
      <xdr:col>67</xdr:col>
      <xdr:colOff>101600</xdr:colOff>
      <xdr:row>99</xdr:row>
      <xdr:rowOff>132894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124021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22123</xdr:rowOff>
    </xdr:from>
    <xdr:to>
      <xdr:col>116</xdr:col>
      <xdr:colOff>63500</xdr:colOff>
      <xdr:row>58</xdr:row>
      <xdr:rowOff>24676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66223"/>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24676</xdr:rowOff>
    </xdr:from>
    <xdr:to>
      <xdr:col>111</xdr:col>
      <xdr:colOff>177800</xdr:colOff>
      <xdr:row>58</xdr:row>
      <xdr:rowOff>32048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968776"/>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32048</xdr:rowOff>
    </xdr:from>
    <xdr:to>
      <xdr:col>107</xdr:col>
      <xdr:colOff>50800</xdr:colOff>
      <xdr:row>58</xdr:row>
      <xdr:rowOff>40163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76148"/>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25057</xdr:rowOff>
    </xdr:from>
    <xdr:to>
      <xdr:col>102</xdr:col>
      <xdr:colOff>114300</xdr:colOff>
      <xdr:row>58</xdr:row>
      <xdr:rowOff>40163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69157"/>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142773</xdr:rowOff>
    </xdr:from>
    <xdr:to>
      <xdr:col>116</xdr:col>
      <xdr:colOff>114300</xdr:colOff>
      <xdr:row>58</xdr:row>
      <xdr:rowOff>72923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165650</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145326</xdr:rowOff>
    </xdr:from>
    <xdr:to>
      <xdr:col>112</xdr:col>
      <xdr:colOff>38100</xdr:colOff>
      <xdr:row>58</xdr:row>
      <xdr:rowOff>75476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92003</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152698</xdr:rowOff>
    </xdr:from>
    <xdr:to>
      <xdr:col>107</xdr:col>
      <xdr:colOff>101600</xdr:colOff>
      <xdr:row>58</xdr:row>
      <xdr:rowOff>82848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99375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160813</xdr:rowOff>
    </xdr:from>
    <xdr:to>
      <xdr:col>102</xdr:col>
      <xdr:colOff>165100</xdr:colOff>
      <xdr:row>58</xdr:row>
      <xdr:rowOff>90963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107490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145707</xdr:rowOff>
    </xdr:from>
    <xdr:to>
      <xdr:col>98</xdr:col>
      <xdr:colOff>38100</xdr:colOff>
      <xdr:row>58</xdr:row>
      <xdr:rowOff>75857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92384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61766</xdr:rowOff>
    </xdr:from>
    <xdr:to>
      <xdr:col>116</xdr:col>
      <xdr:colOff>63500</xdr:colOff>
      <xdr:row>74</xdr:row>
      <xdr:rowOff>167091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49066"/>
          <a:ext cx="838200" cy="10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167091</xdr:rowOff>
    </xdr:from>
    <xdr:to>
      <xdr:col>111</xdr:col>
      <xdr:colOff>177800</xdr:colOff>
      <xdr:row>75</xdr:row>
      <xdr:rowOff>23384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54391"/>
          <a:ext cx="889000" cy="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23384</xdr:rowOff>
    </xdr:from>
    <xdr:to>
      <xdr:col>107</xdr:col>
      <xdr:colOff>50800</xdr:colOff>
      <xdr:row>75</xdr:row>
      <xdr:rowOff>144199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82134"/>
          <a:ext cx="8890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50386</xdr:rowOff>
    </xdr:from>
    <xdr:to>
      <xdr:col>102</xdr:col>
      <xdr:colOff>114300</xdr:colOff>
      <xdr:row>75</xdr:row>
      <xdr:rowOff>144199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09136"/>
          <a:ext cx="889000" cy="9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10966</xdr:rowOff>
    </xdr:from>
    <xdr:to>
      <xdr:col>116</xdr:col>
      <xdr:colOff>114300</xdr:colOff>
      <xdr:row>74</xdr:row>
      <xdr:rowOff>112566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33843</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4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116291</xdr:rowOff>
    </xdr:from>
    <xdr:to>
      <xdr:col>112</xdr:col>
      <xdr:colOff>38100</xdr:colOff>
      <xdr:row>75</xdr:row>
      <xdr:rowOff>46441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62968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7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144034</xdr:rowOff>
    </xdr:from>
    <xdr:to>
      <xdr:col>107</xdr:col>
      <xdr:colOff>101600</xdr:colOff>
      <xdr:row>75</xdr:row>
      <xdr:rowOff>74184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90711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0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93399</xdr:rowOff>
    </xdr:from>
    <xdr:to>
      <xdr:col>102</xdr:col>
      <xdr:colOff>165100</xdr:colOff>
      <xdr:row>76</xdr:row>
      <xdr:rowOff>23549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5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40076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72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171036</xdr:rowOff>
    </xdr:from>
    <xdr:to>
      <xdr:col>98</xdr:col>
      <xdr:colOff>38100</xdr:colOff>
      <xdr:row>75</xdr:row>
      <xdr:rowOff>101186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117713</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ＭＳ Ｐゴシック" pitchFamily="50" charset="-128"/>
              <a:ea typeface="ＭＳ Ｐゴシック" pitchFamily="50" charset="-128"/>
              <a:cs typeface="+mn-cs"/>
            </a:rPr>
            <a:t>　</a:t>
          </a:r>
          <a:r>
            <a:rPr kumimoji="1" lang="ja-JP" altLang="ja-JP" sz="1400">
              <a:solidFill>
                <a:schemeClr val="dk1"/>
              </a:solidFill>
              <a:latin typeface="ＭＳ Ｐゴシック" pitchFamily="50" charset="-128"/>
              <a:ea typeface="ＭＳ Ｐゴシック" pitchFamily="50" charset="-128"/>
              <a:cs typeface="+mn-cs"/>
            </a:rPr>
            <a:t>離島という地理的条件により、少ない受益者であっても各種公共施設の建設や、病院・ごみ処理・学校給食等の事業を実施する</a:t>
          </a:r>
          <a:r>
            <a:rPr kumimoji="1" lang="ja-JP" altLang="en-US" sz="1400">
              <a:solidFill>
                <a:schemeClr val="dk1"/>
              </a:solidFill>
              <a:latin typeface="ＭＳ Ｐゴシック" pitchFamily="50" charset="-128"/>
              <a:ea typeface="ＭＳ Ｐゴシック" pitchFamily="50" charset="-128"/>
              <a:cs typeface="+mn-cs"/>
            </a:rPr>
            <a:t>ことが</a:t>
          </a:r>
          <a:r>
            <a:rPr kumimoji="1" lang="ja-JP" altLang="ja-JP" sz="1400">
              <a:solidFill>
                <a:schemeClr val="dk1"/>
              </a:solidFill>
              <a:latin typeface="ＭＳ Ｐゴシック" pitchFamily="50" charset="-128"/>
              <a:ea typeface="ＭＳ Ｐゴシック" pitchFamily="50" charset="-128"/>
              <a:cs typeface="+mn-cs"/>
            </a:rPr>
            <a:t>必要</a:t>
          </a:r>
          <a:r>
            <a:rPr kumimoji="1" lang="ja-JP" altLang="en-US" sz="1400">
              <a:solidFill>
                <a:schemeClr val="dk1"/>
              </a:solidFill>
              <a:latin typeface="ＭＳ Ｐゴシック" pitchFamily="50" charset="-128"/>
              <a:ea typeface="ＭＳ Ｐゴシック" pitchFamily="50" charset="-128"/>
              <a:cs typeface="+mn-cs"/>
            </a:rPr>
            <a:t>不可欠で</a:t>
          </a:r>
          <a:r>
            <a:rPr kumimoji="1" lang="ja-JP" altLang="ja-JP" sz="1400">
              <a:solidFill>
                <a:schemeClr val="dk1"/>
              </a:solidFill>
              <a:latin typeface="ＭＳ Ｐゴシック" pitchFamily="50" charset="-128"/>
              <a:ea typeface="ＭＳ Ｐゴシック" pitchFamily="50" charset="-128"/>
              <a:cs typeface="+mn-cs"/>
            </a:rPr>
            <a:t>あり、人口規模に見合った施設を建設して管理運営はしているものの、結果的に人口１人あたりのコストは割高となる。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これらの事業を島内で完結しなければならないこと、また、業務委託先となる業者が少なく、通常委託するような業務についても直営で行っていることにより、人口１人あたりのコストは高くなり、結果</a:t>
          </a:r>
          <a:r>
            <a:rPr kumimoji="1" lang="ja-JP" altLang="en-US" sz="1400">
              <a:solidFill>
                <a:schemeClr val="dk1"/>
              </a:solidFill>
              <a:latin typeface="ＭＳ Ｐゴシック" pitchFamily="50" charset="-128"/>
              <a:ea typeface="ＭＳ Ｐゴシック" pitchFamily="50" charset="-128"/>
              <a:cs typeface="+mn-cs"/>
            </a:rPr>
            <a:t>、計画的な</a:t>
          </a:r>
          <a:r>
            <a:rPr kumimoji="1" lang="ja-JP" altLang="ja-JP" sz="1400">
              <a:solidFill>
                <a:schemeClr val="dk1"/>
              </a:solidFill>
              <a:latin typeface="ＭＳ Ｐゴシック" pitchFamily="50" charset="-128"/>
              <a:ea typeface="ＭＳ Ｐゴシック" pitchFamily="50" charset="-128"/>
              <a:cs typeface="+mn-cs"/>
            </a:rPr>
            <a:t>基金</a:t>
          </a:r>
          <a:r>
            <a:rPr kumimoji="1" lang="ja-JP" altLang="en-US" sz="1400">
              <a:solidFill>
                <a:schemeClr val="dk1"/>
              </a:solidFill>
              <a:latin typeface="ＭＳ Ｐゴシック" pitchFamily="50" charset="-128"/>
              <a:ea typeface="ＭＳ Ｐゴシック" pitchFamily="50" charset="-128"/>
              <a:cs typeface="+mn-cs"/>
            </a:rPr>
            <a:t>の</a:t>
          </a:r>
          <a:r>
            <a:rPr kumimoji="1" lang="ja-JP" altLang="ja-JP" sz="1400">
              <a:solidFill>
                <a:schemeClr val="dk1"/>
              </a:solidFill>
              <a:latin typeface="ＭＳ Ｐゴシック" pitchFamily="50" charset="-128"/>
              <a:ea typeface="ＭＳ Ｐゴシック" pitchFamily="50" charset="-128"/>
              <a:cs typeface="+mn-cs"/>
            </a:rPr>
            <a:t>積立</a:t>
          </a:r>
          <a:r>
            <a:rPr kumimoji="1" lang="ja-JP" altLang="en-US" sz="1400">
              <a:solidFill>
                <a:schemeClr val="dk1"/>
              </a:solidFill>
              <a:latin typeface="ＭＳ Ｐゴシック" pitchFamily="50" charset="-128"/>
              <a:ea typeface="ＭＳ Ｐゴシック" pitchFamily="50" charset="-128"/>
              <a:cs typeface="+mn-cs"/>
            </a:rPr>
            <a:t>が実施できない</a:t>
          </a:r>
          <a:r>
            <a:rPr kumimoji="1" lang="ja-JP" altLang="ja-JP" sz="1400">
              <a:solidFill>
                <a:schemeClr val="dk1"/>
              </a:solidFill>
              <a:latin typeface="ＭＳ Ｐゴシック" pitchFamily="50" charset="-128"/>
              <a:ea typeface="ＭＳ Ｐゴシック" pitchFamily="50" charset="-128"/>
              <a:cs typeface="+mn-cs"/>
            </a:rPr>
            <a:t>状況である。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なお、前年度と比較して</a:t>
          </a:r>
          <a:r>
            <a:rPr kumimoji="1" lang="ja-JP" altLang="en-US" sz="1400">
              <a:solidFill>
                <a:schemeClr val="dk1"/>
              </a:solidFill>
              <a:latin typeface="ＭＳ Ｐゴシック" pitchFamily="50" charset="-128"/>
              <a:ea typeface="ＭＳ Ｐゴシック" pitchFamily="50" charset="-128"/>
              <a:cs typeface="+mn-cs"/>
            </a:rPr>
            <a:t>、物件費については老朽化した公共施設の維持改修経費の増が要因であり、また繰出金については、簡易水道及び下水道施設管理に係る経費の増に伴って繰出金も増となったことが要因である。</a:t>
          </a:r>
          <a:endParaRPr kumimoji="1" lang="en-US" altLang="ja-JP" sz="14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
2,036
76.51
3,851,774
3,768,651
83,123
2,093,837
4,945,877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158312</xdr:rowOff>
    </xdr:from>
    <xdr:to>
      <xdr:col>24</xdr:col>
      <xdr:colOff>63500</xdr:colOff>
      <xdr:row>37</xdr:row>
      <xdr:rowOff>292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0512"/>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292</xdr:rowOff>
    </xdr:from>
    <xdr:to>
      <xdr:col>19</xdr:col>
      <xdr:colOff>177800</xdr:colOff>
      <xdr:row>37</xdr:row>
      <xdr:rowOff>6922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3942"/>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154921</xdr:rowOff>
    </xdr:from>
    <xdr:to>
      <xdr:col>15</xdr:col>
      <xdr:colOff>50800</xdr:colOff>
      <xdr:row>37</xdr:row>
      <xdr:rowOff>6922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27121"/>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154921</xdr:rowOff>
    </xdr:from>
    <xdr:to>
      <xdr:col>10</xdr:col>
      <xdr:colOff>114300</xdr:colOff>
      <xdr:row>36</xdr:row>
      <xdr:rowOff>171037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27121"/>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107512</xdr:rowOff>
    </xdr:from>
    <xdr:to>
      <xdr:col>24</xdr:col>
      <xdr:colOff>114300</xdr:colOff>
      <xdr:row>37</xdr:row>
      <xdr:rowOff>37662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130389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120942</xdr:rowOff>
    </xdr:from>
    <xdr:to>
      <xdr:col>20</xdr:col>
      <xdr:colOff>38100</xdr:colOff>
      <xdr:row>37</xdr:row>
      <xdr:rowOff>51092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67619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127572</xdr:rowOff>
    </xdr:from>
    <xdr:to>
      <xdr:col>15</xdr:col>
      <xdr:colOff>101600</xdr:colOff>
      <xdr:row>37</xdr:row>
      <xdr:rowOff>57722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74249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104121</xdr:rowOff>
    </xdr:from>
    <xdr:to>
      <xdr:col>10</xdr:col>
      <xdr:colOff>165100</xdr:colOff>
      <xdr:row>37</xdr:row>
      <xdr:rowOff>34271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50798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120237</xdr:rowOff>
    </xdr:from>
    <xdr:to>
      <xdr:col>6</xdr:col>
      <xdr:colOff>38100</xdr:colOff>
      <xdr:row>37</xdr:row>
      <xdr:rowOff>50387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66914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113995</xdr:rowOff>
    </xdr:from>
    <xdr:to>
      <xdr:col>24</xdr:col>
      <xdr:colOff>63500</xdr:colOff>
      <xdr:row>58</xdr:row>
      <xdr:rowOff>2175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86645"/>
          <a:ext cx="838200" cy="5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2175</xdr:rowOff>
    </xdr:from>
    <xdr:to>
      <xdr:col>19</xdr:col>
      <xdr:colOff>177800</xdr:colOff>
      <xdr:row>58</xdr:row>
      <xdr:rowOff>26516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6275"/>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19256</xdr:rowOff>
    </xdr:from>
    <xdr:to>
      <xdr:col>15</xdr:col>
      <xdr:colOff>50800</xdr:colOff>
      <xdr:row>58</xdr:row>
      <xdr:rowOff>26516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63356"/>
          <a:ext cx="8890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12910</xdr:rowOff>
    </xdr:from>
    <xdr:to>
      <xdr:col>10</xdr:col>
      <xdr:colOff>114300</xdr:colOff>
      <xdr:row>58</xdr:row>
      <xdr:rowOff>19256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57010"/>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63195</xdr:rowOff>
    </xdr:from>
    <xdr:to>
      <xdr:col>24</xdr:col>
      <xdr:colOff>114300</xdr:colOff>
      <xdr:row>57</xdr:row>
      <xdr:rowOff>164795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86072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122825</xdr:rowOff>
    </xdr:from>
    <xdr:to>
      <xdr:col>20</xdr:col>
      <xdr:colOff>38100</xdr:colOff>
      <xdr:row>58</xdr:row>
      <xdr:rowOff>52975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69502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147166</xdr:rowOff>
    </xdr:from>
    <xdr:to>
      <xdr:col>15</xdr:col>
      <xdr:colOff>101600</xdr:colOff>
      <xdr:row>58</xdr:row>
      <xdr:rowOff>77316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68443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139906</xdr:rowOff>
    </xdr:from>
    <xdr:to>
      <xdr:col>10</xdr:col>
      <xdr:colOff>165100</xdr:colOff>
      <xdr:row>58</xdr:row>
      <xdr:rowOff>70056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61183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133560</xdr:rowOff>
    </xdr:from>
    <xdr:to>
      <xdr:col>6</xdr:col>
      <xdr:colOff>38100</xdr:colOff>
      <xdr:row>58</xdr:row>
      <xdr:rowOff>63710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80237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81116</xdr:rowOff>
    </xdr:from>
    <xdr:to>
      <xdr:col>24</xdr:col>
      <xdr:colOff>63500</xdr:colOff>
      <xdr:row>77</xdr:row>
      <xdr:rowOff>91294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82766"/>
          <a:ext cx="8382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81116</xdr:rowOff>
    </xdr:from>
    <xdr:to>
      <xdr:col>19</xdr:col>
      <xdr:colOff>177800</xdr:colOff>
      <xdr:row>77</xdr:row>
      <xdr:rowOff>84302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82766"/>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84302</xdr:rowOff>
    </xdr:from>
    <xdr:to>
      <xdr:col>15</xdr:col>
      <xdr:colOff>50800</xdr:colOff>
      <xdr:row>77</xdr:row>
      <xdr:rowOff>145483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5952"/>
          <a:ext cx="889000" cy="6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74523</xdr:rowOff>
    </xdr:from>
    <xdr:to>
      <xdr:col>10</xdr:col>
      <xdr:colOff>114300</xdr:colOff>
      <xdr:row>77</xdr:row>
      <xdr:rowOff>145483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76173"/>
          <a:ext cx="889000" cy="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40494</xdr:rowOff>
    </xdr:from>
    <xdr:to>
      <xdr:col>24</xdr:col>
      <xdr:colOff>114300</xdr:colOff>
      <xdr:row>77</xdr:row>
      <xdr:rowOff>142094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63371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30316</xdr:rowOff>
    </xdr:from>
    <xdr:to>
      <xdr:col>20</xdr:col>
      <xdr:colOff>38100</xdr:colOff>
      <xdr:row>77</xdr:row>
      <xdr:rowOff>131916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148443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0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33502</xdr:rowOff>
    </xdr:from>
    <xdr:to>
      <xdr:col>15</xdr:col>
      <xdr:colOff>101600</xdr:colOff>
      <xdr:row>77</xdr:row>
      <xdr:rowOff>135102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151629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94683</xdr:rowOff>
    </xdr:from>
    <xdr:to>
      <xdr:col>10</xdr:col>
      <xdr:colOff>165100</xdr:colOff>
      <xdr:row>78</xdr:row>
      <xdr:rowOff>24833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15960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23723</xdr:rowOff>
    </xdr:from>
    <xdr:to>
      <xdr:col>6</xdr:col>
      <xdr:colOff>38100</xdr:colOff>
      <xdr:row>77</xdr:row>
      <xdr:rowOff>125323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141850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90540</xdr:rowOff>
    </xdr:from>
    <xdr:to>
      <xdr:col>24</xdr:col>
      <xdr:colOff>63500</xdr:colOff>
      <xdr:row>94</xdr:row>
      <xdr:rowOff>135944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06840"/>
          <a:ext cx="8382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135944</xdr:rowOff>
    </xdr:from>
    <xdr:to>
      <xdr:col>19</xdr:col>
      <xdr:colOff>177800</xdr:colOff>
      <xdr:row>94</xdr:row>
      <xdr:rowOff>157917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252244"/>
          <a:ext cx="889000" cy="2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119912</xdr:rowOff>
    </xdr:from>
    <xdr:to>
      <xdr:col>15</xdr:col>
      <xdr:colOff>50800</xdr:colOff>
      <xdr:row>94</xdr:row>
      <xdr:rowOff>157917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236212"/>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119912</xdr:rowOff>
    </xdr:from>
    <xdr:to>
      <xdr:col>10</xdr:col>
      <xdr:colOff>114300</xdr:colOff>
      <xdr:row>95</xdr:row>
      <xdr:rowOff>53733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236212"/>
          <a:ext cx="889000" cy="10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39740</xdr:rowOff>
    </xdr:from>
    <xdr:to>
      <xdr:col>24</xdr:col>
      <xdr:colOff>114300</xdr:colOff>
      <xdr:row>94</xdr:row>
      <xdr:rowOff>141340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5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62617</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0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85144</xdr:rowOff>
    </xdr:from>
    <xdr:to>
      <xdr:col>20</xdr:col>
      <xdr:colOff>38100</xdr:colOff>
      <xdr:row>95</xdr:row>
      <xdr:rowOff>15294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31821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97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107117</xdr:rowOff>
    </xdr:from>
    <xdr:to>
      <xdr:col>15</xdr:col>
      <xdr:colOff>101600</xdr:colOff>
      <xdr:row>95</xdr:row>
      <xdr:rowOff>37267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2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53794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99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69112</xdr:rowOff>
    </xdr:from>
    <xdr:to>
      <xdr:col>10</xdr:col>
      <xdr:colOff>165100</xdr:colOff>
      <xdr:row>94</xdr:row>
      <xdr:rowOff>170712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18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15789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96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2933</xdr:rowOff>
    </xdr:from>
    <xdr:to>
      <xdr:col>6</xdr:col>
      <xdr:colOff>38100</xdr:colOff>
      <xdr:row>95</xdr:row>
      <xdr:rowOff>104533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121060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06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129095</xdr:rowOff>
    </xdr:from>
    <xdr:to>
      <xdr:col>55</xdr:col>
      <xdr:colOff>0</xdr:colOff>
      <xdr:row>58</xdr:row>
      <xdr:rowOff>162565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73195"/>
          <a:ext cx="838200" cy="3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149950</xdr:rowOff>
    </xdr:from>
    <xdr:to>
      <xdr:col>50</xdr:col>
      <xdr:colOff>114300</xdr:colOff>
      <xdr:row>58</xdr:row>
      <xdr:rowOff>162565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94050"/>
          <a:ext cx="889000" cy="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149950</xdr:rowOff>
    </xdr:from>
    <xdr:to>
      <xdr:col>45</xdr:col>
      <xdr:colOff>177800</xdr:colOff>
      <xdr:row>59</xdr:row>
      <xdr:rowOff>1725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94050"/>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164302</xdr:rowOff>
    </xdr:from>
    <xdr:to>
      <xdr:col>41</xdr:col>
      <xdr:colOff>50800</xdr:colOff>
      <xdr:row>59</xdr:row>
      <xdr:rowOff>1725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8402"/>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78295</xdr:rowOff>
    </xdr:from>
    <xdr:to>
      <xdr:col>55</xdr:col>
      <xdr:colOff>50800</xdr:colOff>
      <xdr:row>59</xdr:row>
      <xdr:rowOff>8445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56722</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111765</xdr:rowOff>
    </xdr:from>
    <xdr:to>
      <xdr:col>50</xdr:col>
      <xdr:colOff>165100</xdr:colOff>
      <xdr:row>59</xdr:row>
      <xdr:rowOff>41915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5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33042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4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99150</xdr:rowOff>
    </xdr:from>
    <xdr:to>
      <xdr:col>46</xdr:col>
      <xdr:colOff>38100</xdr:colOff>
      <xdr:row>59</xdr:row>
      <xdr:rowOff>29300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20427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3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122375</xdr:rowOff>
    </xdr:from>
    <xdr:to>
      <xdr:col>41</xdr:col>
      <xdr:colOff>101600</xdr:colOff>
      <xdr:row>59</xdr:row>
      <xdr:rowOff>52525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43652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5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113502</xdr:rowOff>
    </xdr:from>
    <xdr:to>
      <xdr:col>36</xdr:col>
      <xdr:colOff>165100</xdr:colOff>
      <xdr:row>59</xdr:row>
      <xdr:rowOff>43652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34779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112961</xdr:rowOff>
    </xdr:from>
    <xdr:to>
      <xdr:col>55</xdr:col>
      <xdr:colOff>0</xdr:colOff>
      <xdr:row>77</xdr:row>
      <xdr:rowOff>144397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4611"/>
          <a:ext cx="838200" cy="3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144397</xdr:rowOff>
    </xdr:from>
    <xdr:to>
      <xdr:col>50</xdr:col>
      <xdr:colOff>114300</xdr:colOff>
      <xdr:row>77</xdr:row>
      <xdr:rowOff>150778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46047"/>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150778</xdr:rowOff>
    </xdr:from>
    <xdr:to>
      <xdr:col>45</xdr:col>
      <xdr:colOff>177800</xdr:colOff>
      <xdr:row>78</xdr:row>
      <xdr:rowOff>3953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52428"/>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3953</xdr:rowOff>
    </xdr:from>
    <xdr:to>
      <xdr:col>41</xdr:col>
      <xdr:colOff>50800</xdr:colOff>
      <xdr:row>78</xdr:row>
      <xdr:rowOff>15109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7705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62161</xdr:rowOff>
    </xdr:from>
    <xdr:to>
      <xdr:col>55</xdr:col>
      <xdr:colOff>50800</xdr:colOff>
      <xdr:row>77</xdr:row>
      <xdr:rowOff>163761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85038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1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93597</xdr:rowOff>
    </xdr:from>
    <xdr:to>
      <xdr:col>50</xdr:col>
      <xdr:colOff>165100</xdr:colOff>
      <xdr:row>78</xdr:row>
      <xdr:rowOff>23747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40274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99978</xdr:rowOff>
    </xdr:from>
    <xdr:to>
      <xdr:col>46</xdr:col>
      <xdr:colOff>38100</xdr:colOff>
      <xdr:row>78</xdr:row>
      <xdr:rowOff>30128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46655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7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124603</xdr:rowOff>
    </xdr:from>
    <xdr:to>
      <xdr:col>41</xdr:col>
      <xdr:colOff>101600</xdr:colOff>
      <xdr:row>78</xdr:row>
      <xdr:rowOff>54753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71280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0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135759</xdr:rowOff>
    </xdr:from>
    <xdr:to>
      <xdr:col>36</xdr:col>
      <xdr:colOff>165100</xdr:colOff>
      <xdr:row>78</xdr:row>
      <xdr:rowOff>65909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82436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1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85770</xdr:rowOff>
    </xdr:from>
    <xdr:to>
      <xdr:col>55</xdr:col>
      <xdr:colOff>0</xdr:colOff>
      <xdr:row>97</xdr:row>
      <xdr:rowOff>99028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16420"/>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87241</xdr:rowOff>
    </xdr:from>
    <xdr:to>
      <xdr:col>50</xdr:col>
      <xdr:colOff>114300</xdr:colOff>
      <xdr:row>97</xdr:row>
      <xdr:rowOff>99028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17891"/>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87241</xdr:rowOff>
    </xdr:from>
    <xdr:to>
      <xdr:col>45</xdr:col>
      <xdr:colOff>177800</xdr:colOff>
      <xdr:row>97</xdr:row>
      <xdr:rowOff>110483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17891"/>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110483</xdr:rowOff>
    </xdr:from>
    <xdr:to>
      <xdr:col>41</xdr:col>
      <xdr:colOff>50800</xdr:colOff>
      <xdr:row>97</xdr:row>
      <xdr:rowOff>116380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1133"/>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34970</xdr:rowOff>
    </xdr:from>
    <xdr:to>
      <xdr:col>55</xdr:col>
      <xdr:colOff>50800</xdr:colOff>
      <xdr:row>97</xdr:row>
      <xdr:rowOff>136570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165797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5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48228</xdr:rowOff>
    </xdr:from>
    <xdr:to>
      <xdr:col>50</xdr:col>
      <xdr:colOff>165100</xdr:colOff>
      <xdr:row>97</xdr:row>
      <xdr:rowOff>149828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166355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36441</xdr:rowOff>
    </xdr:from>
    <xdr:to>
      <xdr:col>46</xdr:col>
      <xdr:colOff>38100</xdr:colOff>
      <xdr:row>97</xdr:row>
      <xdr:rowOff>138041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154568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4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59683</xdr:rowOff>
    </xdr:from>
    <xdr:to>
      <xdr:col>41</xdr:col>
      <xdr:colOff>101600</xdr:colOff>
      <xdr:row>97</xdr:row>
      <xdr:rowOff>161283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6360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6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65580</xdr:rowOff>
    </xdr:from>
    <xdr:to>
      <xdr:col>36</xdr:col>
      <xdr:colOff>165100</xdr:colOff>
      <xdr:row>97</xdr:row>
      <xdr:rowOff>167180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158307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78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131297</xdr:rowOff>
    </xdr:from>
    <xdr:to>
      <xdr:col>85</xdr:col>
      <xdr:colOff>127000</xdr:colOff>
      <xdr:row>38</xdr:row>
      <xdr:rowOff>7413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74947"/>
          <a:ext cx="8382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131297</xdr:rowOff>
    </xdr:from>
    <xdr:to>
      <xdr:col>81</xdr:col>
      <xdr:colOff>50800</xdr:colOff>
      <xdr:row>38</xdr:row>
      <xdr:rowOff>48698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74947"/>
          <a:ext cx="889000" cy="8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36885</xdr:rowOff>
    </xdr:from>
    <xdr:to>
      <xdr:col>76</xdr:col>
      <xdr:colOff>114300</xdr:colOff>
      <xdr:row>38</xdr:row>
      <xdr:rowOff>48698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51985"/>
          <a:ext cx="889000" cy="1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138795</xdr:rowOff>
    </xdr:from>
    <xdr:to>
      <xdr:col>71</xdr:col>
      <xdr:colOff>177800</xdr:colOff>
      <xdr:row>38</xdr:row>
      <xdr:rowOff>36885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82445"/>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128062</xdr:rowOff>
    </xdr:from>
    <xdr:to>
      <xdr:col>85</xdr:col>
      <xdr:colOff>177800</xdr:colOff>
      <xdr:row>38</xdr:row>
      <xdr:rowOff>58212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150939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80497</xdr:rowOff>
    </xdr:from>
    <xdr:to>
      <xdr:col>81</xdr:col>
      <xdr:colOff>101600</xdr:colOff>
      <xdr:row>38</xdr:row>
      <xdr:rowOff>10647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27174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169348</xdr:rowOff>
    </xdr:from>
    <xdr:to>
      <xdr:col>76</xdr:col>
      <xdr:colOff>165100</xdr:colOff>
      <xdr:row>38</xdr:row>
      <xdr:rowOff>99498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116024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157535</xdr:rowOff>
    </xdr:from>
    <xdr:to>
      <xdr:col>72</xdr:col>
      <xdr:colOff>38100</xdr:colOff>
      <xdr:row>38</xdr:row>
      <xdr:rowOff>87685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104212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87995</xdr:rowOff>
    </xdr:from>
    <xdr:to>
      <xdr:col>67</xdr:col>
      <xdr:colOff>101600</xdr:colOff>
      <xdr:row>38</xdr:row>
      <xdr:rowOff>18145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34672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0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94155</xdr:rowOff>
    </xdr:from>
    <xdr:to>
      <xdr:col>85</xdr:col>
      <xdr:colOff>126364</xdr:colOff>
      <xdr:row>58</xdr:row>
      <xdr:rowOff>160811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9009555"/>
          <a:ext cx="1269" cy="109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164638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160811</xdr:rowOff>
    </xdr:from>
    <xdr:to>
      <xdr:col>86</xdr:col>
      <xdr:colOff>25400</xdr:colOff>
      <xdr:row>58</xdr:row>
      <xdr:rowOff>160811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0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40832</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78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94155</xdr:rowOff>
    </xdr:from>
    <xdr:to>
      <xdr:col>86</xdr:col>
      <xdr:colOff>25400</xdr:colOff>
      <xdr:row>52</xdr:row>
      <xdr:rowOff>94155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00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60208</xdr:rowOff>
    </xdr:from>
    <xdr:to>
      <xdr:col>85</xdr:col>
      <xdr:colOff>127000</xdr:colOff>
      <xdr:row>57</xdr:row>
      <xdr:rowOff>115160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32858"/>
          <a:ext cx="838200" cy="5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81739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54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103312</xdr:rowOff>
    </xdr:from>
    <xdr:to>
      <xdr:col>85</xdr:col>
      <xdr:colOff>177800</xdr:colOff>
      <xdr:row>58</xdr:row>
      <xdr:rowOff>33462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48214</xdr:rowOff>
    </xdr:from>
    <xdr:to>
      <xdr:col>81</xdr:col>
      <xdr:colOff>50800</xdr:colOff>
      <xdr:row>57</xdr:row>
      <xdr:rowOff>60208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8792164"/>
          <a:ext cx="889000" cy="10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88942</xdr:rowOff>
    </xdr:from>
    <xdr:to>
      <xdr:col>81</xdr:col>
      <xdr:colOff>101600</xdr:colOff>
      <xdr:row>58</xdr:row>
      <xdr:rowOff>19092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10219</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48214</xdr:rowOff>
    </xdr:from>
    <xdr:to>
      <xdr:col>76</xdr:col>
      <xdr:colOff>114300</xdr:colOff>
      <xdr:row>56</xdr:row>
      <xdr:rowOff>111458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8792164"/>
          <a:ext cx="889000" cy="92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98890</xdr:rowOff>
    </xdr:from>
    <xdr:to>
      <xdr:col>76</xdr:col>
      <xdr:colOff>165100</xdr:colOff>
      <xdr:row>58</xdr:row>
      <xdr:rowOff>29040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20167</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111458</xdr:rowOff>
    </xdr:from>
    <xdr:to>
      <xdr:col>71</xdr:col>
      <xdr:colOff>177800</xdr:colOff>
      <xdr:row>57</xdr:row>
      <xdr:rowOff>93021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12658"/>
          <a:ext cx="889000" cy="1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5849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93468</xdr:rowOff>
    </xdr:from>
    <xdr:to>
      <xdr:col>67</xdr:col>
      <xdr:colOff>101600</xdr:colOff>
      <xdr:row>58</xdr:row>
      <xdr:rowOff>23618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14745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64360</xdr:rowOff>
    </xdr:from>
    <xdr:to>
      <xdr:col>85</xdr:col>
      <xdr:colOff>177800</xdr:colOff>
      <xdr:row>57</xdr:row>
      <xdr:rowOff>165960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87237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8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9408</xdr:rowOff>
    </xdr:from>
    <xdr:to>
      <xdr:col>81</xdr:col>
      <xdr:colOff>101600</xdr:colOff>
      <xdr:row>57</xdr:row>
      <xdr:rowOff>111008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8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127535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5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168864</xdr:rowOff>
    </xdr:from>
    <xdr:to>
      <xdr:col>76</xdr:col>
      <xdr:colOff>165100</xdr:colOff>
      <xdr:row>51</xdr:row>
      <xdr:rowOff>99014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8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115541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8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60658</xdr:rowOff>
    </xdr:from>
    <xdr:to>
      <xdr:col>72</xdr:col>
      <xdr:colOff>38100</xdr:colOff>
      <xdr:row>56</xdr:row>
      <xdr:rowOff>162258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6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7335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43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42221</xdr:rowOff>
    </xdr:from>
    <xdr:to>
      <xdr:col>67</xdr:col>
      <xdr:colOff>101600</xdr:colOff>
      <xdr:row>57</xdr:row>
      <xdr:rowOff>143821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160348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9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125395</xdr:rowOff>
    </xdr:from>
    <xdr:to>
      <xdr:col>85</xdr:col>
      <xdr:colOff>127000</xdr:colOff>
      <xdr:row>96</xdr:row>
      <xdr:rowOff>149535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84595"/>
          <a:ext cx="8382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106404</xdr:rowOff>
    </xdr:from>
    <xdr:to>
      <xdr:col>81</xdr:col>
      <xdr:colOff>50800</xdr:colOff>
      <xdr:row>96</xdr:row>
      <xdr:rowOff>149535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65604"/>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70504</xdr:rowOff>
    </xdr:from>
    <xdr:to>
      <xdr:col>76</xdr:col>
      <xdr:colOff>114300</xdr:colOff>
      <xdr:row>96</xdr:row>
      <xdr:rowOff>106404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29704"/>
          <a:ext cx="8890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17681</xdr:rowOff>
    </xdr:from>
    <xdr:to>
      <xdr:col>71</xdr:col>
      <xdr:colOff>177800</xdr:colOff>
      <xdr:row>96</xdr:row>
      <xdr:rowOff>70504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476881"/>
          <a:ext cx="889000" cy="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74595</xdr:rowOff>
    </xdr:from>
    <xdr:to>
      <xdr:col>85</xdr:col>
      <xdr:colOff>177800</xdr:colOff>
      <xdr:row>97</xdr:row>
      <xdr:rowOff>4745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97472</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8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98735</xdr:rowOff>
    </xdr:from>
    <xdr:to>
      <xdr:col>81</xdr:col>
      <xdr:colOff>101600</xdr:colOff>
      <xdr:row>97</xdr:row>
      <xdr:rowOff>28885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5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45412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33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55604</xdr:rowOff>
    </xdr:from>
    <xdr:to>
      <xdr:col>76</xdr:col>
      <xdr:colOff>165100</xdr:colOff>
      <xdr:row>96</xdr:row>
      <xdr:rowOff>157204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2281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2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19704</xdr:rowOff>
    </xdr:from>
    <xdr:to>
      <xdr:col>72</xdr:col>
      <xdr:colOff>38100</xdr:colOff>
      <xdr:row>96</xdr:row>
      <xdr:rowOff>121304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137831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25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138331</xdr:rowOff>
    </xdr:from>
    <xdr:to>
      <xdr:col>67</xdr:col>
      <xdr:colOff>101600</xdr:colOff>
      <xdr:row>96</xdr:row>
      <xdr:rowOff>68481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85008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20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129779</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4487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129779</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8656300" y="664487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78979</xdr:rowOff>
    </xdr:from>
    <xdr:to>
      <xdr:col>102</xdr:col>
      <xdr:colOff>165100</xdr:colOff>
      <xdr:row>39</xdr:row>
      <xdr:rowOff>9129</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latin typeface="ＭＳ Ｐゴシック" pitchFamily="50" charset="-128"/>
              <a:ea typeface="ＭＳ Ｐゴシック" pitchFamily="50" charset="-128"/>
              <a:cs typeface="+mn-cs"/>
            </a:rPr>
            <a:t>　今年度実施したＩＰ告知端末の更新整備事業に係る経費により、総務費が前年度と比較して上昇している。また、</a:t>
          </a:r>
          <a:r>
            <a:rPr kumimoji="1" lang="ja-JP" altLang="ja-JP" sz="1400">
              <a:solidFill>
                <a:schemeClr val="dk1"/>
              </a:solidFill>
              <a:latin typeface="ＭＳ Ｐゴシック" pitchFamily="50" charset="-128"/>
              <a:ea typeface="ＭＳ Ｐゴシック" pitchFamily="50" charset="-128"/>
              <a:cs typeface="+mn-cs"/>
            </a:rPr>
            <a:t>病院組合</a:t>
          </a:r>
          <a:r>
            <a:rPr kumimoji="1" lang="ja-JP" altLang="en-US" sz="1400">
              <a:solidFill>
                <a:schemeClr val="dk1"/>
              </a:solidFill>
              <a:latin typeface="ＭＳ Ｐゴシック" pitchFamily="50" charset="-128"/>
              <a:ea typeface="ＭＳ Ｐゴシック" pitchFamily="50" charset="-128"/>
              <a:cs typeface="+mn-cs"/>
            </a:rPr>
            <a:t>へ</a:t>
          </a:r>
          <a:r>
            <a:rPr kumimoji="1" lang="ja-JP" altLang="ja-JP" sz="1400">
              <a:solidFill>
                <a:schemeClr val="dk1"/>
              </a:solidFill>
              <a:latin typeface="ＭＳ Ｐゴシック" pitchFamily="50" charset="-128"/>
              <a:ea typeface="ＭＳ Ｐゴシック" pitchFamily="50" charset="-128"/>
              <a:cs typeface="+mn-cs"/>
            </a:rPr>
            <a:t>の負担金が</a:t>
          </a:r>
          <a:r>
            <a:rPr kumimoji="1" lang="ja-JP" altLang="en-US" sz="1400">
              <a:solidFill>
                <a:schemeClr val="dk1"/>
              </a:solidFill>
              <a:latin typeface="ＭＳ Ｐゴシック" pitchFamily="50" charset="-128"/>
              <a:ea typeface="ＭＳ Ｐゴシック" pitchFamily="50" charset="-128"/>
              <a:cs typeface="+mn-cs"/>
            </a:rPr>
            <a:t>依然として大きな</a:t>
          </a:r>
          <a:r>
            <a:rPr kumimoji="1" lang="ja-JP" altLang="ja-JP" sz="1400">
              <a:solidFill>
                <a:schemeClr val="dk1"/>
              </a:solidFill>
              <a:latin typeface="ＭＳ Ｐゴシック" pitchFamily="50" charset="-128"/>
              <a:ea typeface="ＭＳ Ｐゴシック" pitchFamily="50" charset="-128"/>
              <a:cs typeface="+mn-cs"/>
            </a:rPr>
            <a:t>額</a:t>
          </a:r>
          <a:r>
            <a:rPr kumimoji="1" lang="ja-JP" altLang="en-US" sz="1400">
              <a:solidFill>
                <a:schemeClr val="dk1"/>
              </a:solidFill>
              <a:latin typeface="ＭＳ Ｐゴシック" pitchFamily="50" charset="-128"/>
              <a:ea typeface="ＭＳ Ｐゴシック" pitchFamily="50" charset="-128"/>
              <a:cs typeface="+mn-cs"/>
            </a:rPr>
            <a:t>で推移しているため</a:t>
          </a:r>
          <a:r>
            <a:rPr kumimoji="1" lang="ja-JP" altLang="ja-JP" sz="1400">
              <a:solidFill>
                <a:schemeClr val="dk1"/>
              </a:solidFill>
              <a:latin typeface="ＭＳ Ｐゴシック" pitchFamily="50" charset="-128"/>
              <a:ea typeface="ＭＳ Ｐゴシック" pitchFamily="50" charset="-128"/>
              <a:cs typeface="+mn-cs"/>
            </a:rPr>
            <a:t>、衛生費における１人あたりのコストは</a:t>
          </a:r>
          <a:r>
            <a:rPr kumimoji="1" lang="ja-JP" altLang="en-US" sz="1400">
              <a:solidFill>
                <a:schemeClr val="dk1"/>
              </a:solidFill>
              <a:latin typeface="ＭＳ Ｐゴシック" pitchFamily="50" charset="-128"/>
              <a:ea typeface="ＭＳ Ｐゴシック" pitchFamily="50" charset="-128"/>
              <a:cs typeface="+mn-cs"/>
            </a:rPr>
            <a:t>類似団体と比較して</a:t>
          </a:r>
          <a:r>
            <a:rPr kumimoji="1" lang="ja-JP" altLang="ja-JP" sz="1400">
              <a:solidFill>
                <a:schemeClr val="dk1"/>
              </a:solidFill>
              <a:latin typeface="ＭＳ Ｐゴシック" pitchFamily="50" charset="-128"/>
              <a:ea typeface="ＭＳ Ｐゴシック" pitchFamily="50" charset="-128"/>
              <a:cs typeface="+mn-cs"/>
            </a:rPr>
            <a:t>高くなっている。</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なお、教育費</a:t>
          </a:r>
          <a:r>
            <a:rPr kumimoji="1" lang="ja-JP" altLang="en-US" sz="1400">
              <a:solidFill>
                <a:schemeClr val="dk1"/>
              </a:solidFill>
              <a:latin typeface="ＭＳ Ｐゴシック" pitchFamily="50" charset="-128"/>
              <a:ea typeface="ＭＳ Ｐゴシック" pitchFamily="50" charset="-128"/>
              <a:cs typeface="+mn-cs"/>
            </a:rPr>
            <a:t>について前年度と比較して</a:t>
          </a:r>
          <a:r>
            <a:rPr kumimoji="1" lang="en-US" altLang="ja-JP" sz="1400">
              <a:solidFill>
                <a:schemeClr val="dk1"/>
              </a:solidFill>
              <a:latin typeface="ＭＳ Ｐゴシック" pitchFamily="50" charset="-128"/>
              <a:ea typeface="ＭＳ Ｐゴシック" pitchFamily="50" charset="-128"/>
              <a:cs typeface="+mn-cs"/>
            </a:rPr>
            <a:t>16.8%</a:t>
          </a:r>
          <a:r>
            <a:rPr kumimoji="1" lang="ja-JP" altLang="en-US" sz="1400">
              <a:solidFill>
                <a:schemeClr val="dk1"/>
              </a:solidFill>
              <a:latin typeface="ＭＳ Ｐゴシック" pitchFamily="50" charset="-128"/>
              <a:ea typeface="ＭＳ Ｐゴシック" pitchFamily="50" charset="-128"/>
              <a:cs typeface="+mn-cs"/>
            </a:rPr>
            <a:t>減少しているが、新設した町立中学校により町内の中学校が１校減となったことで、それに係る維持管理の経費が減少したことが要因と考えられる</a:t>
          </a:r>
          <a:r>
            <a:rPr kumimoji="1" lang="ja-JP" altLang="ja-JP" sz="1400">
              <a:solidFill>
                <a:schemeClr val="dk1"/>
              </a:solidFill>
              <a:latin typeface="ＭＳ Ｐゴシック" pitchFamily="50" charset="-128"/>
              <a:ea typeface="ＭＳ Ｐゴシック" pitchFamily="50" charset="-128"/>
              <a:cs typeface="+mn-cs"/>
            </a:rPr>
            <a:t>。</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ja-JP" sz="1400">
              <a:solidFill>
                <a:schemeClr val="dk1"/>
              </a:solidFill>
              <a:latin typeface="ＭＳ Ｐゴシック" pitchFamily="50" charset="-128"/>
              <a:ea typeface="ＭＳ Ｐゴシック" pitchFamily="50" charset="-128"/>
              <a:cs typeface="+mn-cs"/>
            </a:rPr>
            <a:t>　</a:t>
          </a:r>
          <a:r>
            <a:rPr kumimoji="1" lang="ja-JP" altLang="en-US" sz="1400">
              <a:solidFill>
                <a:schemeClr val="dk1"/>
              </a:solidFill>
              <a:latin typeface="ＭＳ Ｐゴシック" pitchFamily="50" charset="-128"/>
              <a:ea typeface="ＭＳ Ｐゴシック" pitchFamily="50" charset="-128"/>
              <a:cs typeface="+mn-cs"/>
            </a:rPr>
            <a:t>公債費については、</a:t>
          </a:r>
          <a:r>
            <a:rPr kumimoji="1" lang="ja-JP" altLang="ja-JP" sz="1400">
              <a:solidFill>
                <a:schemeClr val="dk1"/>
              </a:solidFill>
              <a:latin typeface="ＭＳ Ｐゴシック" pitchFamily="50" charset="-128"/>
              <a:ea typeface="ＭＳ Ｐゴシック" pitchFamily="50" charset="-128"/>
              <a:cs typeface="+mn-cs"/>
            </a:rPr>
            <a:t>国の直轄事業（港湾事業）に係る地方負担分が多額であり、それにより発行する地方債の償還が公債費における１人あたりのコストを高くしている</a:t>
          </a:r>
          <a:r>
            <a:rPr kumimoji="1" lang="ja-JP" altLang="en-US" sz="1400">
              <a:solidFill>
                <a:schemeClr val="dk1"/>
              </a:solidFill>
              <a:latin typeface="ＭＳ Ｐゴシック" pitchFamily="50" charset="-128"/>
              <a:ea typeface="ＭＳ Ｐゴシック" pitchFamily="50" charset="-128"/>
              <a:cs typeface="+mn-cs"/>
            </a:rPr>
            <a:t>。</a:t>
          </a:r>
          <a:endParaRPr kumimoji="1" lang="en-US" altLang="ja-JP" sz="1400">
            <a:solidFill>
              <a:schemeClr val="dk1"/>
            </a:solidFill>
            <a:latin typeface="ＭＳ Ｐゴシック" pitchFamily="50" charset="-128"/>
            <a:ea typeface="ＭＳ Ｐゴシック" pitchFamily="50" charset="-128"/>
            <a:cs typeface="+mn-cs"/>
          </a:endParaRPr>
        </a:p>
        <a:p>
          <a:r>
            <a:rPr kumimoji="1" lang="ja-JP" altLang="en-US" sz="1400">
              <a:solidFill>
                <a:schemeClr val="dk1"/>
              </a:solidFill>
              <a:latin typeface="ＭＳ Ｐゴシック" pitchFamily="50" charset="-128"/>
              <a:ea typeface="ＭＳ Ｐゴシック" pitchFamily="50" charset="-128"/>
              <a:cs typeface="+mn-cs"/>
            </a:rPr>
            <a:t>　また、令和２年度から町立中学校の新設に伴い発行した多額の地方債の償還が始まることから、今後さらに上昇することが予想される。</a:t>
          </a:r>
          <a:endParaRPr kumimoji="1" lang="en-US" altLang="ja-JP" sz="14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ＭＳ Ｐゴシック" pitchFamily="50" charset="-128"/>
              <a:ea typeface="ＭＳ Ｐゴシック" pitchFamily="50" charset="-128"/>
              <a:cs typeface="+mn-cs"/>
            </a:rPr>
            <a:t>平成２７年度は地方創生関連の普通交付税が増となったため実質単年度収支は増となっているが、平成２８年度においては、国勢調査の人口減の影響により交付税が減となり、実質単年度収支についても減となった。</a:t>
          </a:r>
          <a:endParaRPr kumimoji="1" lang="en-US" altLang="ja-JP" sz="1200">
            <a:solidFill>
              <a:schemeClr val="dk1"/>
            </a:solidFill>
            <a:latin typeface="ＭＳ Ｐゴシック" pitchFamily="50" charset="-128"/>
            <a:ea typeface="ＭＳ Ｐゴシック" pitchFamily="50" charset="-128"/>
            <a:cs typeface="+mn-cs"/>
          </a:endParaRPr>
        </a:p>
        <a:p>
          <a:r>
            <a:rPr kumimoji="1" lang="ja-JP" altLang="ja-JP" sz="1200">
              <a:solidFill>
                <a:schemeClr val="dk1"/>
              </a:solidFill>
              <a:latin typeface="ＭＳ Ｐゴシック" pitchFamily="50" charset="-128"/>
              <a:ea typeface="ＭＳ Ｐゴシック" pitchFamily="50" charset="-128"/>
              <a:cs typeface="+mn-cs"/>
            </a:rPr>
            <a:t>　また平成２９年度</a:t>
          </a:r>
          <a:r>
            <a:rPr kumimoji="1" lang="ja-JP" altLang="en-US" sz="1200">
              <a:solidFill>
                <a:schemeClr val="dk1"/>
              </a:solidFill>
              <a:latin typeface="ＭＳ Ｐゴシック" pitchFamily="50" charset="-128"/>
              <a:ea typeface="ＭＳ Ｐゴシック" pitchFamily="50" charset="-128"/>
              <a:cs typeface="+mn-cs"/>
            </a:rPr>
            <a:t>及び平成３０年度</a:t>
          </a:r>
          <a:r>
            <a:rPr kumimoji="1" lang="ja-JP" altLang="ja-JP" sz="1200">
              <a:solidFill>
                <a:schemeClr val="dk1"/>
              </a:solidFill>
              <a:latin typeface="ＭＳ Ｐゴシック" pitchFamily="50" charset="-128"/>
              <a:ea typeface="ＭＳ Ｐゴシック" pitchFamily="50" charset="-128"/>
              <a:cs typeface="+mn-cs"/>
            </a:rPr>
            <a:t>についても交付税の減の影響により、実質単年度収支は減となった。普通交付税については、</a:t>
          </a:r>
          <a:r>
            <a:rPr kumimoji="1" lang="ja-JP" altLang="en-US" sz="1200">
              <a:solidFill>
                <a:schemeClr val="dk1"/>
              </a:solidFill>
              <a:latin typeface="ＭＳ Ｐゴシック" pitchFamily="50" charset="-128"/>
              <a:ea typeface="ＭＳ Ｐゴシック" pitchFamily="50" charset="-128"/>
              <a:cs typeface="+mn-cs"/>
            </a:rPr>
            <a:t>人口減少等の影響により</a:t>
          </a:r>
          <a:r>
            <a:rPr kumimoji="1" lang="ja-JP" altLang="ja-JP" sz="1200">
              <a:solidFill>
                <a:schemeClr val="dk1"/>
              </a:solidFill>
              <a:latin typeface="ＭＳ Ｐゴシック" pitchFamily="50" charset="-128"/>
              <a:ea typeface="ＭＳ Ｐゴシック" pitchFamily="50" charset="-128"/>
              <a:cs typeface="+mn-cs"/>
            </a:rPr>
            <a:t>今後も減少が予想されるため、事務事業</a:t>
          </a:r>
          <a:r>
            <a:rPr kumimoji="1" lang="ja-JP" altLang="en-US" sz="1200">
              <a:solidFill>
                <a:schemeClr val="dk1"/>
              </a:solidFill>
              <a:latin typeface="ＭＳ Ｐゴシック" pitchFamily="50" charset="-128"/>
              <a:ea typeface="ＭＳ Ｐゴシック" pitchFamily="50" charset="-128"/>
              <a:cs typeface="+mn-cs"/>
            </a:rPr>
            <a:t>の見直し・統廃合等で</a:t>
          </a:r>
          <a:r>
            <a:rPr kumimoji="1" lang="ja-JP" altLang="ja-JP" sz="1200">
              <a:solidFill>
                <a:schemeClr val="dk1"/>
              </a:solidFill>
              <a:latin typeface="ＭＳ Ｐゴシック" pitchFamily="50" charset="-128"/>
              <a:ea typeface="ＭＳ Ｐゴシック" pitchFamily="50" charset="-128"/>
              <a:cs typeface="+mn-cs"/>
            </a:rPr>
            <a:t>一層の</a:t>
          </a:r>
          <a:r>
            <a:rPr kumimoji="1" lang="ja-JP" altLang="en-US" sz="1200">
              <a:solidFill>
                <a:schemeClr val="dk1"/>
              </a:solidFill>
              <a:latin typeface="ＭＳ Ｐゴシック" pitchFamily="50" charset="-128"/>
              <a:ea typeface="ＭＳ Ｐゴシック" pitchFamily="50" charset="-128"/>
              <a:cs typeface="+mn-cs"/>
            </a:rPr>
            <a:t>効率化に</a:t>
          </a:r>
          <a:r>
            <a:rPr kumimoji="1" lang="ja-JP" altLang="ja-JP" sz="1200">
              <a:solidFill>
                <a:schemeClr val="dk1"/>
              </a:solidFill>
              <a:latin typeface="ＭＳ Ｐゴシック" pitchFamily="50" charset="-128"/>
              <a:ea typeface="ＭＳ Ｐゴシック" pitchFamily="50" charset="-128"/>
              <a:cs typeface="+mn-cs"/>
            </a:rPr>
            <a:t>取り組み、健全な財政運営に努める</a:t>
          </a:r>
          <a:r>
            <a:rPr kumimoji="1" lang="ja-JP" altLang="ja-JP" sz="1200">
              <a:solidFill>
                <a:schemeClr val="dk1"/>
              </a:solidFill>
              <a:latin typeface="+mn-lt"/>
              <a:ea typeface="+mn-ea"/>
              <a:cs typeface="+mn-cs"/>
            </a:rPr>
            <a:t>。</a:t>
          </a:r>
          <a:r>
            <a:rPr kumimoji="1" lang="ja-JP" altLang="en-US" sz="1200">
              <a:solidFill>
                <a:schemeClr val="dk1"/>
              </a:solidFill>
              <a:latin typeface="ＭＳ Ｐゴシック" pitchFamily="50" charset="-128"/>
              <a:ea typeface="ＭＳ Ｐゴシック" pitchFamily="50" charset="-128"/>
              <a:cs typeface="+mn-cs"/>
            </a:rPr>
            <a:t>また基金についても将来を見据え計画的に積立てを実施する。</a:t>
          </a:r>
          <a:endParaRPr lang="ja-JP" altLang="ja-JP" sz="12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Ｐゴシック" pitchFamily="50" charset="-128"/>
              <a:ea typeface="ＭＳ Ｐゴシック" pitchFamily="50" charset="-128"/>
              <a:cs typeface="+mn-cs"/>
            </a:rPr>
            <a:t>　公営企業会計である砕石事業会計の内部留保資金が多く</a:t>
          </a:r>
          <a:r>
            <a:rPr kumimoji="1" lang="ja-JP" altLang="en-US" sz="1400">
              <a:solidFill>
                <a:schemeClr val="dk1"/>
              </a:solidFill>
              <a:latin typeface="ＭＳ Ｐゴシック" pitchFamily="50" charset="-128"/>
              <a:ea typeface="ＭＳ Ｐゴシック" pitchFamily="50" charset="-128"/>
              <a:cs typeface="+mn-cs"/>
            </a:rPr>
            <a:t>維持してい</a:t>
          </a:r>
          <a:r>
            <a:rPr kumimoji="1" lang="ja-JP" altLang="ja-JP" sz="1400">
              <a:solidFill>
                <a:schemeClr val="dk1"/>
              </a:solidFill>
              <a:latin typeface="ＭＳ Ｐゴシック" pitchFamily="50" charset="-128"/>
              <a:ea typeface="ＭＳ Ｐゴシック" pitchFamily="50" charset="-128"/>
              <a:cs typeface="+mn-cs"/>
            </a:rPr>
            <a:t>るため、２０％前後を推移しているが、今後は</a:t>
          </a:r>
          <a:r>
            <a:rPr kumimoji="1" lang="ja-JP" altLang="en-US" sz="1400">
              <a:solidFill>
                <a:schemeClr val="dk1"/>
              </a:solidFill>
              <a:latin typeface="ＭＳ Ｐゴシック" pitchFamily="50" charset="-128"/>
              <a:ea typeface="ＭＳ Ｐゴシック" pitchFamily="50" charset="-128"/>
              <a:cs typeface="+mn-cs"/>
            </a:rPr>
            <a:t>、砕石事業に係る施設の老朽化による改修経費や</a:t>
          </a:r>
          <a:r>
            <a:rPr kumimoji="1" lang="ja-JP" altLang="ja-JP" sz="1400">
              <a:solidFill>
                <a:schemeClr val="dk1"/>
              </a:solidFill>
              <a:latin typeface="ＭＳ Ｐゴシック" pitchFamily="50" charset="-128"/>
              <a:ea typeface="ＭＳ Ｐゴシック" pitchFamily="50" charset="-128"/>
              <a:cs typeface="+mn-cs"/>
            </a:rPr>
            <a:t>設備</a:t>
          </a:r>
          <a:r>
            <a:rPr kumimoji="1" lang="ja-JP" altLang="en-US" sz="1400">
              <a:solidFill>
                <a:schemeClr val="dk1"/>
              </a:solidFill>
              <a:latin typeface="ＭＳ Ｐゴシック" pitchFamily="50" charset="-128"/>
              <a:ea typeface="ＭＳ Ｐゴシック" pitchFamily="50" charset="-128"/>
              <a:cs typeface="+mn-cs"/>
            </a:rPr>
            <a:t>の</a:t>
          </a:r>
          <a:r>
            <a:rPr kumimoji="1" lang="ja-JP" altLang="ja-JP" sz="1400">
              <a:solidFill>
                <a:schemeClr val="dk1"/>
              </a:solidFill>
              <a:latin typeface="ＭＳ Ｐゴシック" pitchFamily="50" charset="-128"/>
              <a:ea typeface="ＭＳ Ｐゴシック" pitchFamily="50" charset="-128"/>
              <a:cs typeface="+mn-cs"/>
            </a:rPr>
            <a:t>更新</a:t>
          </a:r>
          <a:r>
            <a:rPr kumimoji="1" lang="ja-JP" altLang="en-US" sz="1400">
              <a:solidFill>
                <a:schemeClr val="dk1"/>
              </a:solidFill>
              <a:latin typeface="ＭＳ Ｐゴシック" pitchFamily="50" charset="-128"/>
              <a:ea typeface="ＭＳ Ｐゴシック" pitchFamily="50" charset="-128"/>
              <a:cs typeface="+mn-cs"/>
            </a:rPr>
            <a:t>費用</a:t>
          </a:r>
          <a:r>
            <a:rPr kumimoji="1" lang="ja-JP" altLang="ja-JP" sz="1400">
              <a:solidFill>
                <a:schemeClr val="dk1"/>
              </a:solidFill>
              <a:latin typeface="ＭＳ Ｐゴシック" pitchFamily="50" charset="-128"/>
              <a:ea typeface="ＭＳ Ｐゴシック" pitchFamily="50" charset="-128"/>
              <a:cs typeface="+mn-cs"/>
            </a:rPr>
            <a:t>など</a:t>
          </a:r>
          <a:r>
            <a:rPr kumimoji="1" lang="ja-JP" altLang="en-US" sz="1400">
              <a:solidFill>
                <a:schemeClr val="dk1"/>
              </a:solidFill>
              <a:latin typeface="ＭＳ Ｐゴシック" pitchFamily="50" charset="-128"/>
              <a:ea typeface="ＭＳ Ｐゴシック" pitchFamily="50" charset="-128"/>
              <a:cs typeface="+mn-cs"/>
            </a:rPr>
            <a:t>がかさんでくることが予想されるため、</a:t>
          </a:r>
          <a:r>
            <a:rPr kumimoji="1" lang="ja-JP" altLang="ja-JP" sz="1400">
              <a:solidFill>
                <a:schemeClr val="dk1"/>
              </a:solidFill>
              <a:latin typeface="ＭＳ Ｐゴシック" pitchFamily="50" charset="-128"/>
              <a:ea typeface="ＭＳ Ｐゴシック" pitchFamily="50" charset="-128"/>
              <a:cs typeface="+mn-cs"/>
            </a:rPr>
            <a:t>内部留保資金の減少が見込まれる。</a:t>
          </a:r>
          <a:endParaRPr lang="ja-JP" altLang="ja-JP" sz="14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3851774</v>
      </c>
      <c r="BO4" s="423"/>
      <c r="BP4" s="423"/>
      <c r="BQ4" s="423"/>
      <c r="BR4" s="423"/>
      <c r="BS4" s="423"/>
      <c r="BT4" s="423"/>
      <c r="BU4" s="424"/>
      <c r="BV4" s="422">
        <v>3585312</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4</v>
      </c>
      <c r="CU4" s="604"/>
      <c r="CV4" s="604"/>
      <c r="CW4" s="604"/>
      <c r="CX4" s="604"/>
      <c r="CY4" s="604"/>
      <c r="CZ4" s="604"/>
      <c r="DA4" s="605"/>
      <c r="DB4" s="603">
        <v>3.9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3768651</v>
      </c>
      <c r="BO5" s="428"/>
      <c r="BP5" s="428"/>
      <c r="BQ5" s="428"/>
      <c r="BR5" s="428"/>
      <c r="BS5" s="428"/>
      <c r="BT5" s="428"/>
      <c r="BU5" s="429"/>
      <c r="BV5" s="427">
        <v>3503601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73.7</v>
      </c>
      <c r="CU5" s="398"/>
      <c r="CV5" s="398"/>
      <c r="CW5" s="398"/>
      <c r="CX5" s="398"/>
      <c r="CY5" s="398"/>
      <c r="CZ5" s="398"/>
      <c r="DA5" s="399"/>
      <c r="DB5" s="397">
        <v>71.099999999999994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83123</v>
      </c>
      <c r="BO6" s="428"/>
      <c r="BP6" s="428"/>
      <c r="BQ6" s="428"/>
      <c r="BR6" s="428"/>
      <c r="BS6" s="428"/>
      <c r="BT6" s="428"/>
      <c r="BU6" s="429"/>
      <c r="BV6" s="427">
        <v>81711</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76.400000000000006</v>
      </c>
      <c r="CU6" s="578"/>
      <c r="CV6" s="578"/>
      <c r="CW6" s="578"/>
      <c r="CX6" s="578"/>
      <c r="CY6" s="578"/>
      <c r="CZ6" s="578"/>
      <c r="DA6" s="579"/>
      <c r="DB6" s="577">
        <v>73.7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75</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2093837</v>
      </c>
      <c r="CU7" s="428"/>
      <c r="CV7" s="428"/>
      <c r="CW7" s="428"/>
      <c r="CX7" s="428"/>
      <c r="CY7" s="428"/>
      <c r="CZ7" s="428"/>
      <c r="DA7" s="429"/>
      <c r="DB7" s="427">
        <v>2101886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83123</v>
      </c>
      <c r="BO8" s="428"/>
      <c r="BP8" s="428"/>
      <c r="BQ8" s="428"/>
      <c r="BR8" s="428"/>
      <c r="BS8" s="428"/>
      <c r="BT8" s="428"/>
      <c r="BU8" s="429"/>
      <c r="BV8" s="427">
        <v>81636</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0.11</v>
      </c>
      <c r="CU8" s="541"/>
      <c r="CV8" s="541"/>
      <c r="CW8" s="541"/>
      <c r="CX8" s="541"/>
      <c r="CY8" s="541"/>
      <c r="CZ8" s="541"/>
      <c r="DA8" s="542"/>
      <c r="DB8" s="540">
        <v>0.11</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2303</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1487</v>
      </c>
      <c r="BO9" s="428"/>
      <c r="BP9" s="428"/>
      <c r="BQ9" s="428"/>
      <c r="BR9" s="428"/>
      <c r="BS9" s="428"/>
      <c r="BT9" s="428"/>
      <c r="BU9" s="429"/>
      <c r="BV9" s="427">
        <v>-7322</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16.899999999999999</v>
      </c>
      <c r="CU9" s="398"/>
      <c r="CV9" s="398"/>
      <c r="CW9" s="398"/>
      <c r="CX9" s="398"/>
      <c r="CY9" s="398"/>
      <c r="CZ9" s="398"/>
      <c r="DA9" s="399"/>
      <c r="DB9" s="397">
        <v>16.5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2590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19</v>
      </c>
      <c r="BO10" s="428"/>
      <c r="BP10" s="428"/>
      <c r="BQ10" s="428"/>
      <c r="BR10" s="428"/>
      <c r="BS10" s="428"/>
      <c r="BT10" s="428"/>
      <c r="BU10" s="429"/>
      <c r="BV10" s="427">
        <v>6</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2037</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93</v>
      </c>
      <c r="AV12" s="485"/>
      <c r="AW12" s="485"/>
      <c r="AX12" s="485"/>
      <c r="AY12" s="407" t="s">
        <v>136</v>
      </c>
      <c r="AZ12" s="408"/>
      <c r="BA12" s="408"/>
      <c r="BB12" s="408"/>
      <c r="BC12" s="408"/>
      <c r="BD12" s="408"/>
      <c r="BE12" s="408"/>
      <c r="BF12" s="408"/>
      <c r="BG12" s="408"/>
      <c r="BH12" s="408"/>
      <c r="BI12" s="408"/>
      <c r="BJ12" s="408"/>
      <c r="BK12" s="408"/>
      <c r="BL12" s="408"/>
      <c r="BM12" s="409"/>
      <c r="BN12" s="427">
        <v>45157</v>
      </c>
      <c r="BO12" s="428"/>
      <c r="BP12" s="428"/>
      <c r="BQ12" s="428"/>
      <c r="BR12" s="428"/>
      <c r="BS12" s="428"/>
      <c r="BT12" s="428"/>
      <c r="BU12" s="429"/>
      <c r="BV12" s="427">
        <v>30189</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2036</v>
      </c>
      <c r="S13" s="531"/>
      <c r="T13" s="531"/>
      <c r="U13" s="531"/>
      <c r="V13" s="532"/>
      <c r="W13" s="518" t="s">
        <v>140</v>
      </c>
      <c r="X13" s="440"/>
      <c r="Y13" s="440"/>
      <c r="Z13" s="440"/>
      <c r="AA13" s="440"/>
      <c r="AB13" s="441"/>
      <c r="AC13" s="403">
        <v>437</v>
      </c>
      <c r="AD13" s="404"/>
      <c r="AE13" s="404"/>
      <c r="AF13" s="404"/>
      <c r="AG13" s="405"/>
      <c r="AH13" s="403">
        <v>539</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-43651</v>
      </c>
      <c r="BO13" s="428"/>
      <c r="BP13" s="428"/>
      <c r="BQ13" s="428"/>
      <c r="BR13" s="428"/>
      <c r="BS13" s="428"/>
      <c r="BT13" s="428"/>
      <c r="BU13" s="429"/>
      <c r="BV13" s="427">
        <v>-37505</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8.9</v>
      </c>
      <c r="CU13" s="398"/>
      <c r="CV13" s="398"/>
      <c r="CW13" s="398"/>
      <c r="CX13" s="398"/>
      <c r="CY13" s="398"/>
      <c r="CZ13" s="398"/>
      <c r="DA13" s="399"/>
      <c r="DB13" s="397">
        <v>9.4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2100</v>
      </c>
      <c r="S14" s="531"/>
      <c r="T14" s="531"/>
      <c r="U14" s="531"/>
      <c r="V14" s="532"/>
      <c r="W14" s="533"/>
      <c r="X14" s="443"/>
      <c r="Y14" s="443"/>
      <c r="Z14" s="443"/>
      <c r="AA14" s="443"/>
      <c r="AB14" s="444"/>
      <c r="AC14" s="523">
        <v>31.1</v>
      </c>
      <c r="AD14" s="524"/>
      <c r="AE14" s="524"/>
      <c r="AF14" s="524"/>
      <c r="AG14" s="525"/>
      <c r="AH14" s="523">
        <v>32.700000000000003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97.4</v>
      </c>
      <c r="CU14" s="535"/>
      <c r="CV14" s="535"/>
      <c r="CW14" s="535"/>
      <c r="CX14" s="535"/>
      <c r="CY14" s="535"/>
      <c r="CZ14" s="535"/>
      <c r="DA14" s="536"/>
      <c r="DB14" s="534">
        <v>94.3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2099</v>
      </c>
      <c r="S15" s="531"/>
      <c r="T15" s="531"/>
      <c r="U15" s="531"/>
      <c r="V15" s="532"/>
      <c r="W15" s="518" t="s">
        <v>148</v>
      </c>
      <c r="X15" s="440"/>
      <c r="Y15" s="440"/>
      <c r="Z15" s="440"/>
      <c r="AA15" s="440"/>
      <c r="AB15" s="441"/>
      <c r="AC15" s="403">
        <v>179</v>
      </c>
      <c r="AD15" s="404"/>
      <c r="AE15" s="404"/>
      <c r="AF15" s="404"/>
      <c r="AG15" s="405"/>
      <c r="AH15" s="403">
        <v>278</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225682</v>
      </c>
      <c r="BO15" s="423"/>
      <c r="BP15" s="423"/>
      <c r="BQ15" s="423"/>
      <c r="BR15" s="423"/>
      <c r="BS15" s="423"/>
      <c r="BT15" s="423"/>
      <c r="BU15" s="424"/>
      <c r="BV15" s="422">
        <v>223548</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12.7</v>
      </c>
      <c r="AD16" s="524"/>
      <c r="AE16" s="524"/>
      <c r="AF16" s="524"/>
      <c r="AG16" s="525"/>
      <c r="AH16" s="523">
        <v>16.899999999999999</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1964191</v>
      </c>
      <c r="BO16" s="428"/>
      <c r="BP16" s="428"/>
      <c r="BQ16" s="428"/>
      <c r="BR16" s="428"/>
      <c r="BS16" s="428"/>
      <c r="BT16" s="428"/>
      <c r="BU16" s="429"/>
      <c r="BV16" s="427">
        <v>1958970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152</v>
      </c>
      <c r="S17" s="516"/>
      <c r="T17" s="516"/>
      <c r="U17" s="516"/>
      <c r="V17" s="517"/>
      <c r="W17" s="518" t="s">
        <v>155</v>
      </c>
      <c r="X17" s="440"/>
      <c r="Y17" s="440"/>
      <c r="Z17" s="440"/>
      <c r="AA17" s="440"/>
      <c r="AB17" s="441"/>
      <c r="AC17" s="403">
        <v>791</v>
      </c>
      <c r="AD17" s="404"/>
      <c r="AE17" s="404"/>
      <c r="AF17" s="404"/>
      <c r="AG17" s="405"/>
      <c r="AH17" s="403">
        <v>832</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279006</v>
      </c>
      <c r="BO17" s="428"/>
      <c r="BP17" s="428"/>
      <c r="BQ17" s="428"/>
      <c r="BR17" s="428"/>
      <c r="BS17" s="428"/>
      <c r="BT17" s="428"/>
      <c r="BU17" s="429"/>
      <c r="BV17" s="427">
        <v>278629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76.510000000000005</v>
      </c>
      <c r="M18" s="492"/>
      <c r="N18" s="492"/>
      <c r="O18" s="492"/>
      <c r="P18" s="492"/>
      <c r="Q18" s="492"/>
      <c r="R18" s="493"/>
      <c r="S18" s="493"/>
      <c r="T18" s="493"/>
      <c r="U18" s="493"/>
      <c r="V18" s="494"/>
      <c r="W18" s="508"/>
      <c r="X18" s="509"/>
      <c r="Y18" s="509"/>
      <c r="Z18" s="509"/>
      <c r="AA18" s="509"/>
      <c r="AB18" s="519"/>
      <c r="AC18" s="391">
        <v>56.2</v>
      </c>
      <c r="AD18" s="392"/>
      <c r="AE18" s="392"/>
      <c r="AF18" s="392"/>
      <c r="AG18" s="495"/>
      <c r="AH18" s="391">
        <v>50.5</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1608827</v>
      </c>
      <c r="BO18" s="428"/>
      <c r="BP18" s="428"/>
      <c r="BQ18" s="428"/>
      <c r="BR18" s="428"/>
      <c r="BS18" s="428"/>
      <c r="BT18" s="428"/>
      <c r="BU18" s="429"/>
      <c r="BV18" s="427">
        <v>1552756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30</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2679193</v>
      </c>
      <c r="BO19" s="428"/>
      <c r="BP19" s="428"/>
      <c r="BQ19" s="428"/>
      <c r="BR19" s="428"/>
      <c r="BS19" s="428"/>
      <c r="BT19" s="428"/>
      <c r="BU19" s="429"/>
      <c r="BV19" s="427">
        <v>2623598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1154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4945877</v>
      </c>
      <c r="BO23" s="428"/>
      <c r="BP23" s="428"/>
      <c r="BQ23" s="428"/>
      <c r="BR23" s="428"/>
      <c r="BS23" s="428"/>
      <c r="BT23" s="428"/>
      <c r="BU23" s="429"/>
      <c r="BV23" s="427">
        <v>4798639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7000</v>
      </c>
      <c r="R24" s="404"/>
      <c r="S24" s="404"/>
      <c r="T24" s="404"/>
      <c r="U24" s="404"/>
      <c r="V24" s="405"/>
      <c r="W24" s="469"/>
      <c r="X24" s="460"/>
      <c r="Y24" s="461"/>
      <c r="Z24" s="400" t="s">
        <v>171</v>
      </c>
      <c r="AA24" s="401"/>
      <c r="AB24" s="401"/>
      <c r="AC24" s="401"/>
      <c r="AD24" s="401"/>
      <c r="AE24" s="401"/>
      <c r="AF24" s="401"/>
      <c r="AG24" s="402"/>
      <c r="AH24" s="403">
        <v>58</v>
      </c>
      <c r="AI24" s="404"/>
      <c r="AJ24" s="404"/>
      <c r="AK24" s="404"/>
      <c r="AL24" s="405"/>
      <c r="AM24" s="403">
        <v>157992</v>
      </c>
      <c r="AN24" s="404"/>
      <c r="AO24" s="404"/>
      <c r="AP24" s="404"/>
      <c r="AQ24" s="404"/>
      <c r="AR24" s="405"/>
      <c r="AS24" s="403">
        <v>2724</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4700770</v>
      </c>
      <c r="BO24" s="428"/>
      <c r="BP24" s="428"/>
      <c r="BQ24" s="428"/>
      <c r="BR24" s="428"/>
      <c r="BS24" s="428"/>
      <c r="BT24" s="428"/>
      <c r="BU24" s="429"/>
      <c r="BV24" s="427">
        <v>4530846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5900</v>
      </c>
      <c r="R25" s="404"/>
      <c r="S25" s="404"/>
      <c r="T25" s="404"/>
      <c r="U25" s="404"/>
      <c r="V25" s="405"/>
      <c r="W25" s="469"/>
      <c r="X25" s="460"/>
      <c r="Y25" s="461"/>
      <c r="Z25" s="400" t="s">
        <v>174</v>
      </c>
      <c r="AA25" s="401"/>
      <c r="AB25" s="401"/>
      <c r="AC25" s="401"/>
      <c r="AD25" s="401"/>
      <c r="AE25" s="401"/>
      <c r="AF25" s="401"/>
      <c r="AG25" s="402"/>
      <c r="AH25" s="403" t="s">
        <v>138</v>
      </c>
      <c r="AI25" s="404"/>
      <c r="AJ25" s="404"/>
      <c r="AK25" s="404"/>
      <c r="AL25" s="405"/>
      <c r="AM25" s="403" t="s">
        <v>138</v>
      </c>
      <c r="AN25" s="404"/>
      <c r="AO25" s="404"/>
      <c r="AP25" s="404"/>
      <c r="AQ25" s="404"/>
      <c r="AR25" s="405"/>
      <c r="AS25" s="403" t="s">
        <v>130</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t="s">
        <v>176</v>
      </c>
      <c r="BO25" s="423"/>
      <c r="BP25" s="423"/>
      <c r="BQ25" s="423"/>
      <c r="BR25" s="423"/>
      <c r="BS25" s="423"/>
      <c r="BT25" s="423"/>
      <c r="BU25" s="424"/>
      <c r="BV25" s="422">
        <v>2012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5600</v>
      </c>
      <c r="R26" s="404"/>
      <c r="S26" s="404"/>
      <c r="T26" s="404"/>
      <c r="U26" s="404"/>
      <c r="V26" s="405"/>
      <c r="W26" s="469"/>
      <c r="X26" s="460"/>
      <c r="Y26" s="461"/>
      <c r="Z26" s="400" t="s">
        <v>178</v>
      </c>
      <c r="AA26" s="482"/>
      <c r="AB26" s="482"/>
      <c r="AC26" s="482"/>
      <c r="AD26" s="482"/>
      <c r="AE26" s="482"/>
      <c r="AF26" s="482"/>
      <c r="AG26" s="483"/>
      <c r="AH26" s="403">
        <v>1</v>
      </c>
      <c r="AI26" s="404"/>
      <c r="AJ26" s="404"/>
      <c r="AK26" s="404"/>
      <c r="AL26" s="405"/>
      <c r="AM26" s="403" t="s">
        <v>179</v>
      </c>
      <c r="AN26" s="404"/>
      <c r="AO26" s="404"/>
      <c r="AP26" s="404"/>
      <c r="AQ26" s="404"/>
      <c r="AR26" s="405"/>
      <c r="AS26" s="403" t="s">
        <v>180</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130</v>
      </c>
      <c r="BO26" s="428"/>
      <c r="BP26" s="428"/>
      <c r="BQ26" s="428"/>
      <c r="BR26" s="428"/>
      <c r="BS26" s="428"/>
      <c r="BT26" s="428"/>
      <c r="BU26" s="429"/>
      <c r="BV26" s="427" t="s">
        <v>176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2350</v>
      </c>
      <c r="R27" s="404"/>
      <c r="S27" s="404"/>
      <c r="T27" s="404"/>
      <c r="U27" s="404"/>
      <c r="V27" s="405"/>
      <c r="W27" s="469"/>
      <c r="X27" s="460"/>
      <c r="Y27" s="461"/>
      <c r="Z27" s="400" t="s">
        <v>183</v>
      </c>
      <c r="AA27" s="401"/>
      <c r="AB27" s="401"/>
      <c r="AC27" s="401"/>
      <c r="AD27" s="401"/>
      <c r="AE27" s="401"/>
      <c r="AF27" s="401"/>
      <c r="AG27" s="402"/>
      <c r="AH27" s="403">
        <v>1</v>
      </c>
      <c r="AI27" s="404"/>
      <c r="AJ27" s="404"/>
      <c r="AK27" s="404"/>
      <c r="AL27" s="405"/>
      <c r="AM27" s="403" t="s">
        <v>180</v>
      </c>
      <c r="AN27" s="404"/>
      <c r="AO27" s="404"/>
      <c r="AP27" s="404"/>
      <c r="AQ27" s="404"/>
      <c r="AR27" s="405"/>
      <c r="AS27" s="403" t="s">
        <v>179</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176</v>
      </c>
      <c r="BO27" s="431"/>
      <c r="BP27" s="431"/>
      <c r="BQ27" s="431"/>
      <c r="BR27" s="431"/>
      <c r="BS27" s="431"/>
      <c r="BT27" s="431"/>
      <c r="BU27" s="432"/>
      <c r="BV27" s="430" t="s">
        <v>176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1900</v>
      </c>
      <c r="R28" s="404"/>
      <c r="S28" s="404"/>
      <c r="T28" s="404"/>
      <c r="U28" s="404"/>
      <c r="V28" s="405"/>
      <c r="W28" s="469"/>
      <c r="X28" s="460"/>
      <c r="Y28" s="461"/>
      <c r="Z28" s="400" t="s">
        <v>186</v>
      </c>
      <c r="AA28" s="401"/>
      <c r="AB28" s="401"/>
      <c r="AC28" s="401"/>
      <c r="AD28" s="401"/>
      <c r="AE28" s="401"/>
      <c r="AF28" s="401"/>
      <c r="AG28" s="402"/>
      <c r="AH28" s="403">
        <v>2</v>
      </c>
      <c r="AI28" s="404"/>
      <c r="AJ28" s="404"/>
      <c r="AK28" s="404"/>
      <c r="AL28" s="405"/>
      <c r="AM28" s="403" t="s">
        <v>179</v>
      </c>
      <c r="AN28" s="404"/>
      <c r="AO28" s="404"/>
      <c r="AP28" s="404"/>
      <c r="AQ28" s="404"/>
      <c r="AR28" s="405"/>
      <c r="AS28" s="403" t="s">
        <v>179</v>
      </c>
      <c r="AT28" s="404"/>
      <c r="AU28" s="404"/>
      <c r="AV28" s="404"/>
      <c r="AW28" s="404"/>
      <c r="AX28" s="406"/>
      <c r="AY28" s="410" t="s">
        <v>187</v>
      </c>
      <c r="AZ28" s="411"/>
      <c r="BA28" s="411"/>
      <c r="BB28" s="412"/>
      <c r="BC28" s="419" t="s">
        <v>47</v>
      </c>
      <c r="BD28" s="420"/>
      <c r="BE28" s="420"/>
      <c r="BF28" s="420"/>
      <c r="BG28" s="420"/>
      <c r="BH28" s="420"/>
      <c r="BI28" s="420"/>
      <c r="BJ28" s="420"/>
      <c r="BK28" s="420"/>
      <c r="BL28" s="420"/>
      <c r="BM28" s="421"/>
      <c r="BN28" s="422">
        <v>85924</v>
      </c>
      <c r="BO28" s="423"/>
      <c r="BP28" s="423"/>
      <c r="BQ28" s="423"/>
      <c r="BR28" s="423"/>
      <c r="BS28" s="423"/>
      <c r="BT28" s="423"/>
      <c r="BU28" s="424"/>
      <c r="BV28" s="422">
        <v>131062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5</v>
      </c>
      <c r="M29" s="404"/>
      <c r="N29" s="404"/>
      <c r="O29" s="404"/>
      <c r="P29" s="405"/>
      <c r="Q29" s="403">
        <v>1700</v>
      </c>
      <c r="R29" s="404"/>
      <c r="S29" s="404"/>
      <c r="T29" s="404"/>
      <c r="U29" s="404"/>
      <c r="V29" s="405"/>
      <c r="W29" s="470"/>
      <c r="X29" s="471"/>
      <c r="Y29" s="472"/>
      <c r="Z29" s="400" t="s">
        <v>189</v>
      </c>
      <c r="AA29" s="401"/>
      <c r="AB29" s="401"/>
      <c r="AC29" s="401"/>
      <c r="AD29" s="401"/>
      <c r="AE29" s="401"/>
      <c r="AF29" s="401"/>
      <c r="AG29" s="402"/>
      <c r="AH29" s="403">
        <v>61</v>
      </c>
      <c r="AI29" s="404"/>
      <c r="AJ29" s="404"/>
      <c r="AK29" s="404"/>
      <c r="AL29" s="405"/>
      <c r="AM29" s="403">
        <v>165004</v>
      </c>
      <c r="AN29" s="404"/>
      <c r="AO29" s="404"/>
      <c r="AP29" s="404"/>
      <c r="AQ29" s="404"/>
      <c r="AR29" s="405"/>
      <c r="AS29" s="403">
        <v>2705</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39745</v>
      </c>
      <c r="BO29" s="428"/>
      <c r="BP29" s="428"/>
      <c r="BQ29" s="428"/>
      <c r="BR29" s="428"/>
      <c r="BS29" s="428"/>
      <c r="BT29" s="428"/>
      <c r="BU29" s="429"/>
      <c r="BV29" s="427">
        <v>52001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96.8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303366</v>
      </c>
      <c r="BO30" s="431"/>
      <c r="BP30" s="431"/>
      <c r="BQ30" s="431"/>
      <c r="BR30" s="431"/>
      <c r="BS30" s="431"/>
      <c r="BT30" s="431"/>
      <c r="BU30" s="432"/>
      <c r="BV30" s="430">
        <v>240647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201</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198</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利尻町国民健康保険事業特別会計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IF('各会計、関係団体の財政状況及び健全化判断比率'!B33="","",'各会計、関係団体の財政状況及び健全化判断比率'!B33)</f>
        <v>利尻町砕石事業会計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IF('各会計、関係団体の財政状況及び健全化判断比率'!B34="","",'各会計、関係団体の財政状況及び健全化判断比率'!B34)</f>
        <v>利尻町簡易水道特別会計</v>
      </c>
      <c r="BH34" s="385"/>
      <c r="BI34" s="385"/>
      <c r="BJ34" s="385"/>
      <c r="BK34" s="385"/>
      <c r="BL34" s="385"/>
      <c r="BM34" s="385"/>
      <c r="BN34" s="385"/>
      <c r="BO34" s="385"/>
      <c r="BP34" s="385"/>
      <c r="BQ34" s="385"/>
      <c r="BR34" s="385"/>
      <c r="BS34" s="385"/>
      <c r="BT34" s="385"/>
      <c r="BU34" s="385"/>
      <c r="BV34" s="213"/>
      <c r="BW34" s="386" t="str">
        <f>IF(BY34="","",MAX(C34:D43,U34:V43,AM34:AN43,BE34:BF43)+1)</f>
        <v/>
      </c>
      <c r="BX34" s="386"/>
      <c r="BY34" s="385" t="str">
        <f>IF('各会計、関係団体の財政状況及び健全化判断比率'!B68="","",'各会計、関係団体の財政状況及び健全化判断比率'!B68)</f>
        <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利尻町し尿前処理事業特別会計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利尻町介護保険特別会計（介護保険事業勘定）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IF('各会計、関係団体の財政状況及び健全化判断比率'!B35="","",'各会計、関係団体の財政状況及び健全化判断比率'!B35)</f>
        <v>利尻町下水道事業特別会計</v>
      </c>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利尻町後期高齢者医療特別会計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IF('各会計、関係団体の財政状況及び健全化判断比率'!B36="","",'各会計、関係団体の財政状況及び健全化判断比率'!B36)</f>
        <v>利尻町漁業集落排水施設事業特別会計</v>
      </c>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利尻町特別養護老人ホーム特別会計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12</v>
      </c>
      <c r="BF37" s="386"/>
      <c r="BG37" s="385" t="str">
        <f>IF('各会計、関係団体の財政状況及び健全化判断比率'!B37="","",'各会計、関係団体の財政状況及び健全化判断比率'!B37)</f>
        <v>利尻町宿泊施設特別会計</v>
      </c>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7</v>
      </c>
      <c r="V38" s="386"/>
      <c r="W38" s="385" t="str">
        <f>IF('各会計、関係団体の財政状況及び健全化判断比率'!B32="","",'各会計、関係団体の財政状況及び健全化判断比率'!B32)</f>
        <v>利尻町介護保険特別会計（介護保険サービス事業勘定）</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13</v>
      </c>
      <c r="BF38" s="386"/>
      <c r="BG38" s="385" t="str">
        <f>IF('各会計、関係団体の財政状況及び健全化判断比率'!B38="","",'各会計、関係団体の財政状況及び健全化判断比率'!B38)</f>
        <v>利尻町港湾事業特別会計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HPPbkUgzqUsTWCVXAmE81qT9QzcjJ4LITnffXyVkV/+5IoKeF4PKd3o52y8/kT8mkvWz+OdbMY8xPJEgGuCnw==" saltValue="DbTFOh1JZZCARnrMrImc5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6" t="s">
        <v>565</v>
      </c>
      <c r="D34" s="1206"/>
      <c r="E34" s="1207"/>
      <c r="F34" s="32">
        <v>15.34</v>
      </c>
      <c r="G34" s="33">
        <v>12.91</v>
      </c>
      <c r="H34" s="33">
        <v>15.62</v>
      </c>
      <c r="I34" s="33">
        <v>14.21</v>
      </c>
      <c r="J34" s="34">
        <v>15.43</v>
      </c>
      <c r="K34" s="22"/>
      <c r="L34" s="22"/>
      <c r="M34" s="22"/>
      <c r="N34" s="22"/>
      <c r="O34" s="22"/>
      <c r="P34" s="22"/>
    </row>
    <row r="35" spans="1:16" ht="39" customHeight="1" x14ac:dyDescent="0.15">
      <c r="A35" s="22"/>
      <c r="B35" s="35"/>
      <c r="C35" s="1200" t="s">
        <v>566</v>
      </c>
      <c r="D35" s="1201"/>
      <c r="E35" s="1202"/>
      <c r="F35" s="36">
        <v>2.79</v>
      </c>
      <c r="G35" s="37">
        <v>2.88</v>
      </c>
      <c r="H35" s="37">
        <v>4.1500000000000004</v>
      </c>
      <c r="I35" s="37">
        <v>3.88</v>
      </c>
      <c r="J35" s="38">
        <v>3.91</v>
      </c>
      <c r="K35" s="22"/>
      <c r="L35" s="22"/>
      <c r="M35" s="22"/>
      <c r="N35" s="22"/>
      <c r="O35" s="22"/>
      <c r="P35" s="22"/>
    </row>
    <row r="36" spans="1:16" ht="39" customHeight="1" x14ac:dyDescent="0.15">
      <c r="A36" s="22"/>
      <c r="B36" s="35"/>
      <c r="C36" s="1200" t="s">
        <v>567</v>
      </c>
      <c r="D36" s="1201"/>
      <c r="E36" s="1202"/>
      <c r="F36" s="36">
        <v>0.52</v>
      </c>
      <c r="G36" s="37">
        <v>1.1100000000000001</v>
      </c>
      <c r="H36" s="37">
        <v>1.31</v>
      </c>
      <c r="I36" s="37">
        <v>1.71</v>
      </c>
      <c r="J36" s="38">
        <v>1.76</v>
      </c>
      <c r="K36" s="22"/>
      <c r="L36" s="22"/>
      <c r="M36" s="22"/>
      <c r="N36" s="22"/>
      <c r="O36" s="22"/>
      <c r="P36" s="22"/>
    </row>
    <row r="37" spans="1:16" ht="39" customHeight="1" x14ac:dyDescent="0.15">
      <c r="A37" s="22"/>
      <c r="B37" s="35"/>
      <c r="C37" s="1200" t="s">
        <v>568</v>
      </c>
      <c r="D37" s="1201"/>
      <c r="E37" s="1202"/>
      <c r="F37" s="36">
        <v>0.2</v>
      </c>
      <c r="G37" s="37">
        <v>0.37</v>
      </c>
      <c r="H37" s="37">
        <v>0.28000000000000003</v>
      </c>
      <c r="I37" s="37">
        <v>0.45</v>
      </c>
      <c r="J37" s="38">
        <v>0.5</v>
      </c>
      <c r="K37" s="22"/>
      <c r="L37" s="22"/>
      <c r="M37" s="22"/>
      <c r="N37" s="22"/>
      <c r="O37" s="22"/>
      <c r="P37" s="22"/>
    </row>
    <row r="38" spans="1:16" ht="39" customHeight="1" x14ac:dyDescent="0.15">
      <c r="A38" s="22"/>
      <c r="B38" s="35"/>
      <c r="C38" s="1200" t="s">
        <v>569</v>
      </c>
      <c r="D38" s="1201"/>
      <c r="E38" s="1202"/>
      <c r="F38" s="36">
        <v>0.32</v>
      </c>
      <c r="G38" s="37">
        <v>0.39</v>
      </c>
      <c r="H38" s="37">
        <v>0.22</v>
      </c>
      <c r="I38" s="37">
        <v>0.18</v>
      </c>
      <c r="J38" s="38">
        <v>0.24</v>
      </c>
      <c r="K38" s="22"/>
      <c r="L38" s="22"/>
      <c r="M38" s="22"/>
      <c r="N38" s="22"/>
      <c r="O38" s="22"/>
      <c r="P38" s="22"/>
    </row>
    <row r="39" spans="1:16" ht="39" customHeight="1" x14ac:dyDescent="0.15">
      <c r="A39" s="22"/>
      <c r="B39" s="35"/>
      <c r="C39" s="1200" t="s">
        <v>570</v>
      </c>
      <c r="D39" s="1201"/>
      <c r="E39" s="1202"/>
      <c r="F39" s="36">
        <v>0.15</v>
      </c>
      <c r="G39" s="37">
        <v>0.09</v>
      </c>
      <c r="H39" s="37">
        <v>0.03</v>
      </c>
      <c r="I39" s="37">
        <v>0.08</v>
      </c>
      <c r="J39" s="38">
        <v>0.23</v>
      </c>
      <c r="K39" s="22"/>
      <c r="L39" s="22"/>
      <c r="M39" s="22"/>
      <c r="N39" s="22"/>
      <c r="O39" s="22"/>
      <c r="P39" s="22"/>
    </row>
    <row r="40" spans="1:16" ht="39" customHeight="1" x14ac:dyDescent="0.15">
      <c r="A40" s="22"/>
      <c r="B40" s="35"/>
      <c r="C40" s="1200" t="s">
        <v>571</v>
      </c>
      <c r="D40" s="1201"/>
      <c r="E40" s="1202"/>
      <c r="F40" s="36">
        <v>0.09</v>
      </c>
      <c r="G40" s="37">
        <v>7.0000000000000007E-2</v>
      </c>
      <c r="H40" s="37">
        <v>0.13</v>
      </c>
      <c r="I40" s="37">
        <v>0.15</v>
      </c>
      <c r="J40" s="38">
        <v>0.17</v>
      </c>
      <c r="K40" s="22"/>
      <c r="L40" s="22"/>
      <c r="M40" s="22"/>
      <c r="N40" s="22"/>
      <c r="O40" s="22"/>
      <c r="P40" s="22"/>
    </row>
    <row r="41" spans="1:16" ht="39" customHeight="1" x14ac:dyDescent="0.15">
      <c r="A41" s="22"/>
      <c r="B41" s="35"/>
      <c r="C41" s="1200" t="s">
        <v>572</v>
      </c>
      <c r="D41" s="1201"/>
      <c r="E41" s="1202"/>
      <c r="F41" s="36">
        <v>0.04</v>
      </c>
      <c r="G41" s="37">
        <v>0.26</v>
      </c>
      <c r="H41" s="37">
        <v>0.13</v>
      </c>
      <c r="I41" s="37">
        <v>0.1</v>
      </c>
      <c r="J41" s="38">
        <v>0.13</v>
      </c>
      <c r="K41" s="22"/>
      <c r="L41" s="22"/>
      <c r="M41" s="22"/>
      <c r="N41" s="22"/>
      <c r="O41" s="22"/>
      <c r="P41" s="22"/>
    </row>
    <row r="42" spans="1:16" ht="39" customHeight="1" x14ac:dyDescent="0.15">
      <c r="A42" s="22"/>
      <c r="B42" s="39"/>
      <c r="C42" s="1200" t="s">
        <v>573</v>
      </c>
      <c r="D42" s="1201"/>
      <c r="E42" s="1202"/>
      <c r="F42" s="36" t="s">
        <v>515</v>
      </c>
      <c r="G42" s="37" t="s">
        <v>515</v>
      </c>
      <c r="H42" s="37" t="s">
        <v>515</v>
      </c>
      <c r="I42" s="37" t="s">
        <v>515</v>
      </c>
      <c r="J42" s="38" t="s">
        <v>515</v>
      </c>
      <c r="K42" s="22"/>
      <c r="L42" s="22"/>
      <c r="M42" s="22"/>
      <c r="N42" s="22"/>
      <c r="O42" s="22"/>
      <c r="P42" s="22"/>
    </row>
    <row r="43" spans="1:16" ht="39" customHeight="1" thickBot="1" x14ac:dyDescent="0.2">
      <c r="A43" s="22"/>
      <c r="B43" s="40"/>
      <c r="C43" s="1203" t="s">
        <v>574</v>
      </c>
      <c r="D43" s="1204"/>
      <c r="E43" s="1205"/>
      <c r="F43" s="41">
        <v>0.22</v>
      </c>
      <c r="G43" s="42">
        <v>0.12</v>
      </c>
      <c r="H43" s="42">
        <v>0.11</v>
      </c>
      <c r="I43" s="42">
        <v>0.18</v>
      </c>
      <c r="J43" s="43">
        <v>0.24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n6hlLIC81U1LOlSxW2J55rSSEm1NNCoRNiR1z5lepDRnx8OHBuU1rgblAanCbmm/FmYl2N6Pbny/5fcLn8ZDg==" saltValue="YqumYcpYBOyBDK05YN8P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1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635</v>
      </c>
      <c r="L45" s="60">
        <v>566</v>
      </c>
      <c r="M45" s="60">
        <v>506</v>
      </c>
      <c r="N45" s="60">
        <v>451</v>
      </c>
      <c r="O45" s="61">
        <v>463</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515</v>
      </c>
      <c r="L47" s="64" t="s">
        <v>515</v>
      </c>
      <c r="M47" s="64" t="s">
        <v>515</v>
      </c>
      <c r="N47" s="64" t="s">
        <v>515</v>
      </c>
      <c r="O47" s="65" t="s">
        <v>515</v>
      </c>
      <c r="P47" s="48"/>
      <c r="Q47" s="48"/>
      <c r="R47" s="48"/>
      <c r="S47" s="48"/>
      <c r="T47" s="48"/>
      <c r="U47" s="48"/>
    </row>
    <row r="48" spans="1:21" ht="30.75" customHeight="1" x14ac:dyDescent="0.15">
      <c r="A48" s="48"/>
      <c r="B48" s="1228"/>
      <c r="C48" s="1229"/>
      <c r="D48" s="62"/>
      <c r="E48" s="1210" t="s">
        <v>14</v>
      </c>
      <c r="F48" s="1210"/>
      <c r="G48" s="1210"/>
      <c r="H48" s="1210"/>
      <c r="I48" s="1210"/>
      <c r="J48" s="1211"/>
      <c r="K48" s="63">
        <v>63</v>
      </c>
      <c r="L48" s="64">
        <v>70</v>
      </c>
      <c r="M48" s="64">
        <v>86</v>
      </c>
      <c r="N48" s="64">
        <v>83</v>
      </c>
      <c r="O48" s="65">
        <v>104</v>
      </c>
      <c r="P48" s="48"/>
      <c r="Q48" s="48"/>
      <c r="R48" s="48"/>
      <c r="S48" s="48"/>
      <c r="T48" s="48"/>
      <c r="U48" s="48"/>
    </row>
    <row r="49" spans="1:21" ht="30.75" customHeight="1" x14ac:dyDescent="0.15">
      <c r="A49" s="48"/>
      <c r="B49" s="1228"/>
      <c r="C49" s="1229"/>
      <c r="D49" s="62"/>
      <c r="E49" s="1210" t="s">
        <v>15</v>
      </c>
      <c r="F49" s="1210"/>
      <c r="G49" s="1210"/>
      <c r="H49" s="1210"/>
      <c r="I49" s="1210"/>
      <c r="J49" s="1211"/>
      <c r="K49" s="63">
        <v>70</v>
      </c>
      <c r="L49" s="64">
        <v>59</v>
      </c>
      <c r="M49" s="64">
        <v>27</v>
      </c>
      <c r="N49" s="64">
        <v>13</v>
      </c>
      <c r="O49" s="65">
        <v>18</v>
      </c>
      <c r="P49" s="48"/>
      <c r="Q49" s="48"/>
      <c r="R49" s="48"/>
      <c r="S49" s="48"/>
      <c r="T49" s="48"/>
      <c r="U49" s="48"/>
    </row>
    <row r="50" spans="1:21" ht="30.75" customHeight="1" x14ac:dyDescent="0.15">
      <c r="A50" s="48"/>
      <c r="B50" s="1228"/>
      <c r="C50" s="1229"/>
      <c r="D50" s="62"/>
      <c r="E50" s="1210" t="s">
        <v>16</v>
      </c>
      <c r="F50" s="1210"/>
      <c r="G50" s="1210"/>
      <c r="H50" s="1210"/>
      <c r="I50" s="1210"/>
      <c r="J50" s="1211"/>
      <c r="K50" s="63">
        <v>3</v>
      </c>
      <c r="L50" s="64">
        <v>3</v>
      </c>
      <c r="M50" s="64">
        <v>4</v>
      </c>
      <c r="N50" s="64">
        <v>4</v>
      </c>
      <c r="O50" s="65">
        <v>1</v>
      </c>
      <c r="P50" s="48"/>
      <c r="Q50" s="48"/>
      <c r="R50" s="48"/>
      <c r="S50" s="48"/>
      <c r="T50" s="48"/>
      <c r="U50" s="48"/>
    </row>
    <row r="51" spans="1:21" ht="30.75" customHeight="1" x14ac:dyDescent="0.15">
      <c r="A51" s="48"/>
      <c r="B51" s="1230"/>
      <c r="C51" s="1231"/>
      <c r="D51" s="66"/>
      <c r="E51" s="1210" t="s">
        <v>17</v>
      </c>
      <c r="F51" s="1210"/>
      <c r="G51" s="1210"/>
      <c r="H51" s="1210"/>
      <c r="I51" s="1210"/>
      <c r="J51" s="1211"/>
      <c r="K51" s="63">
        <v>0</v>
      </c>
      <c r="L51" s="64">
        <v>0</v>
      </c>
      <c r="M51" s="64">
        <v>4</v>
      </c>
      <c r="N51" s="64">
        <v>0</v>
      </c>
      <c r="O51" s="65">
        <v>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529</v>
      </c>
      <c r="L52" s="64">
        <v>512</v>
      </c>
      <c r="M52" s="64">
        <v>468</v>
      </c>
      <c r="N52" s="64">
        <v>418</v>
      </c>
      <c r="O52" s="65">
        <v>426</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242</v>
      </c>
      <c r="L53" s="69">
        <v>186</v>
      </c>
      <c r="M53" s="69">
        <v>159</v>
      </c>
      <c r="N53" s="69">
        <v>133</v>
      </c>
      <c r="O53" s="70">
        <v>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16" t="s">
        <v>24</v>
      </c>
      <c r="C57" s="1217"/>
      <c r="D57" s="1220" t="s">
        <v>25</v>
      </c>
      <c r="E57" s="1221"/>
      <c r="F57" s="1221"/>
      <c r="G57" s="1221"/>
      <c r="H57" s="1221"/>
      <c r="I57" s="1221"/>
      <c r="J57" s="1222"/>
      <c r="K57" s="82">
        <v>74</v>
      </c>
      <c r="L57" s="83">
        <v>55</v>
      </c>
      <c r="M57" s="83">
        <v>67</v>
      </c>
      <c r="N57" s="83">
        <v>54</v>
      </c>
      <c r="O57" s="84">
        <v>52</v>
      </c>
    </row>
    <row r="58" spans="1:21" ht="31.5" customHeight="1" thickBot="1" x14ac:dyDescent="0.2">
      <c r="B58" s="1218"/>
      <c r="C58" s="1219"/>
      <c r="D58" s="1223" t="s">
        <v>26</v>
      </c>
      <c r="E58" s="1224"/>
      <c r="F58" s="1224"/>
      <c r="G58" s="1224"/>
      <c r="H58" s="1224"/>
      <c r="I58" s="1224"/>
      <c r="J58" s="1225"/>
      <c r="K58" s="85">
        <v>4</v>
      </c>
      <c r="L58" s="86">
        <v>4</v>
      </c>
      <c r="M58" s="86">
        <v>14</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cqe8pDsaBflgQt7poHJNUc6nf0aoS85sae36LvbZZwd37SsG66kMgL0XiGJmEnzmKQAbq8yAAAYaUxvtMtEg==" saltValue="tnFGXf+vBQnXFmTeiqZ8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46" t="s">
        <v>29</v>
      </c>
      <c r="C41" s="1247"/>
      <c r="D41" s="101"/>
      <c r="E41" s="1248" t="s">
        <v>30</v>
      </c>
      <c r="F41" s="1248"/>
      <c r="G41" s="1248"/>
      <c r="H41" s="1249"/>
      <c r="I41" s="102">
        <v>4146</v>
      </c>
      <c r="J41" s="103">
        <v>4118</v>
      </c>
      <c r="K41" s="103">
        <v>4762</v>
      </c>
      <c r="L41" s="103">
        <v>4799</v>
      </c>
      <c r="M41" s="104">
        <v>4946</v>
      </c>
    </row>
    <row r="42" spans="2:13" ht="27.75" customHeight="1" x14ac:dyDescent="0.15">
      <c r="B42" s="1236"/>
      <c r="C42" s="1237"/>
      <c r="D42" s="105"/>
      <c r="E42" s="1240" t="s">
        <v>31</v>
      </c>
      <c r="F42" s="1240"/>
      <c r="G42" s="1240"/>
      <c r="H42" s="1241"/>
      <c r="I42" s="106">
        <v>14</v>
      </c>
      <c r="J42" s="107">
        <v>10</v>
      </c>
      <c r="K42" s="107">
        <v>6</v>
      </c>
      <c r="L42" s="107">
        <v>2</v>
      </c>
      <c r="M42" s="108" t="s">
        <v>515</v>
      </c>
    </row>
    <row r="43" spans="2:13" ht="27.75" customHeight="1" x14ac:dyDescent="0.15">
      <c r="B43" s="1236"/>
      <c r="C43" s="1237"/>
      <c r="D43" s="105"/>
      <c r="E43" s="1240" t="s">
        <v>32</v>
      </c>
      <c r="F43" s="1240"/>
      <c r="G43" s="1240"/>
      <c r="H43" s="1241"/>
      <c r="I43" s="106">
        <v>1385</v>
      </c>
      <c r="J43" s="107">
        <v>1238</v>
      </c>
      <c r="K43" s="107">
        <v>1299</v>
      </c>
      <c r="L43" s="107">
        <v>1206</v>
      </c>
      <c r="M43" s="108">
        <v>1180</v>
      </c>
    </row>
    <row r="44" spans="2:13" ht="27.75" customHeight="1" x14ac:dyDescent="0.15">
      <c r="B44" s="1236"/>
      <c r="C44" s="1237"/>
      <c r="D44" s="105"/>
      <c r="E44" s="1240" t="s">
        <v>33</v>
      </c>
      <c r="F44" s="1240"/>
      <c r="G44" s="1240"/>
      <c r="H44" s="1241"/>
      <c r="I44" s="106">
        <v>165</v>
      </c>
      <c r="J44" s="107">
        <v>243</v>
      </c>
      <c r="K44" s="107">
        <v>195</v>
      </c>
      <c r="L44" s="107">
        <v>148</v>
      </c>
      <c r="M44" s="108">
        <v>154</v>
      </c>
    </row>
    <row r="45" spans="2:13" ht="27.75" customHeight="1" x14ac:dyDescent="0.15">
      <c r="B45" s="1236"/>
      <c r="C45" s="1237"/>
      <c r="D45" s="105"/>
      <c r="E45" s="1240" t="s">
        <v>34</v>
      </c>
      <c r="F45" s="1240"/>
      <c r="G45" s="1240"/>
      <c r="H45" s="1241"/>
      <c r="I45" s="106">
        <v>371</v>
      </c>
      <c r="J45" s="107">
        <v>312</v>
      </c>
      <c r="K45" s="107">
        <v>286</v>
      </c>
      <c r="L45" s="107">
        <v>356</v>
      </c>
      <c r="M45" s="108">
        <v>305</v>
      </c>
    </row>
    <row r="46" spans="2:13" ht="27.75" customHeight="1" x14ac:dyDescent="0.15">
      <c r="B46" s="1236"/>
      <c r="C46" s="1237"/>
      <c r="D46" s="109"/>
      <c r="E46" s="1240" t="s">
        <v>35</v>
      </c>
      <c r="F46" s="1240"/>
      <c r="G46" s="1240"/>
      <c r="H46" s="1241"/>
      <c r="I46" s="106" t="s">
        <v>515</v>
      </c>
      <c r="J46" s="107" t="s">
        <v>515</v>
      </c>
      <c r="K46" s="107" t="s">
        <v>515</v>
      </c>
      <c r="L46" s="107" t="s">
        <v>515</v>
      </c>
      <c r="M46" s="108" t="s">
        <v>515</v>
      </c>
    </row>
    <row r="47" spans="2:13" ht="27.75" customHeight="1" x14ac:dyDescent="0.15">
      <c r="B47" s="1236"/>
      <c r="C47" s="1237"/>
      <c r="D47" s="110"/>
      <c r="E47" s="1250" t="s">
        <v>36</v>
      </c>
      <c r="F47" s="1251"/>
      <c r="G47" s="1251"/>
      <c r="H47" s="1252"/>
      <c r="I47" s="106" t="s">
        <v>515</v>
      </c>
      <c r="J47" s="107" t="s">
        <v>515</v>
      </c>
      <c r="K47" s="107" t="s">
        <v>515</v>
      </c>
      <c r="L47" s="107" t="s">
        <v>515</v>
      </c>
      <c r="M47" s="108" t="s">
        <v>515</v>
      </c>
    </row>
    <row r="48" spans="2:13" ht="27.75" customHeight="1" x14ac:dyDescent="0.15">
      <c r="B48" s="1236"/>
      <c r="C48" s="1237"/>
      <c r="D48" s="105"/>
      <c r="E48" s="1240" t="s">
        <v>37</v>
      </c>
      <c r="F48" s="1240"/>
      <c r="G48" s="1240"/>
      <c r="H48" s="1241"/>
      <c r="I48" s="106" t="s">
        <v>515</v>
      </c>
      <c r="J48" s="107" t="s">
        <v>515</v>
      </c>
      <c r="K48" s="107" t="s">
        <v>515</v>
      </c>
      <c r="L48" s="107" t="s">
        <v>515</v>
      </c>
      <c r="M48" s="108" t="s">
        <v>515</v>
      </c>
    </row>
    <row r="49" spans="2:13" ht="27.75" customHeight="1" x14ac:dyDescent="0.15">
      <c r="B49" s="1238"/>
      <c r="C49" s="1239"/>
      <c r="D49" s="105"/>
      <c r="E49" s="1240" t="s">
        <v>38</v>
      </c>
      <c r="F49" s="1240"/>
      <c r="G49" s="1240"/>
      <c r="H49" s="1241"/>
      <c r="I49" s="106">
        <v>18</v>
      </c>
      <c r="J49" s="107">
        <v>15</v>
      </c>
      <c r="K49" s="107">
        <v>7</v>
      </c>
      <c r="L49" s="107">
        <v>1</v>
      </c>
      <c r="M49" s="108" t="s">
        <v>515</v>
      </c>
    </row>
    <row r="50" spans="2:13" ht="27.75" customHeight="1" x14ac:dyDescent="0.15">
      <c r="B50" s="1234" t="s">
        <v>39</v>
      </c>
      <c r="C50" s="1235"/>
      <c r="D50" s="111"/>
      <c r="E50" s="1240" t="s">
        <v>40</v>
      </c>
      <c r="F50" s="1240"/>
      <c r="G50" s="1240"/>
      <c r="H50" s="1241"/>
      <c r="I50" s="106">
        <v>349</v>
      </c>
      <c r="J50" s="107">
        <v>433</v>
      </c>
      <c r="K50" s="107">
        <v>430</v>
      </c>
      <c r="L50" s="107">
        <v>412</v>
      </c>
      <c r="M50" s="108">
        <v>409</v>
      </c>
    </row>
    <row r="51" spans="2:13" ht="27.75" customHeight="1" x14ac:dyDescent="0.15">
      <c r="B51" s="1236"/>
      <c r="C51" s="1237"/>
      <c r="D51" s="105"/>
      <c r="E51" s="1240" t="s">
        <v>41</v>
      </c>
      <c r="F51" s="1240"/>
      <c r="G51" s="1240"/>
      <c r="H51" s="1241"/>
      <c r="I51" s="106">
        <v>110</v>
      </c>
      <c r="J51" s="107">
        <v>106</v>
      </c>
      <c r="K51" s="107">
        <v>97</v>
      </c>
      <c r="L51" s="107">
        <v>90</v>
      </c>
      <c r="M51" s="108">
        <v>88</v>
      </c>
    </row>
    <row r="52" spans="2:13" ht="27.75" customHeight="1" x14ac:dyDescent="0.15">
      <c r="B52" s="1238"/>
      <c r="C52" s="1239"/>
      <c r="D52" s="105"/>
      <c r="E52" s="1240" t="s">
        <v>42</v>
      </c>
      <c r="F52" s="1240"/>
      <c r="G52" s="1240"/>
      <c r="H52" s="1241"/>
      <c r="I52" s="106">
        <v>4078</v>
      </c>
      <c r="J52" s="107">
        <v>4004</v>
      </c>
      <c r="K52" s="107">
        <v>4403</v>
      </c>
      <c r="L52" s="107">
        <v>4403</v>
      </c>
      <c r="M52" s="108">
        <v>4452</v>
      </c>
    </row>
    <row r="53" spans="2:13" ht="27.75" customHeight="1" thickBot="1" x14ac:dyDescent="0.2">
      <c r="B53" s="1242" t="s">
        <v>43</v>
      </c>
      <c r="C53" s="1243"/>
      <c r="D53" s="112"/>
      <c r="E53" s="1244" t="s">
        <v>44</v>
      </c>
      <c r="F53" s="1244"/>
      <c r="G53" s="1244"/>
      <c r="H53" s="1245"/>
      <c r="I53" s="113">
        <v>1562</v>
      </c>
      <c r="J53" s="114">
        <v>1393</v>
      </c>
      <c r="K53" s="114">
        <v>1625</v>
      </c>
      <c r="L53" s="114">
        <v>1606</v>
      </c>
      <c r="M53" s="115">
        <v>1637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PXGEgPE9K1d1P/5EyzBzdYQfYCxdgvcvqkU4FkP6GavwWsrrYnXH+K7KUemZpqFgYuTcfgdVfJjSoXA3slaqw==" saltValue="JjitImRpGzT9c2pJ/j5f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61" t="s">
        <v>47</v>
      </c>
      <c r="D55" s="1261"/>
      <c r="E55" s="1262"/>
      <c r="F55" s="127">
        <v>161</v>
      </c>
      <c r="G55" s="127">
        <v>131</v>
      </c>
      <c r="H55" s="128">
        <v>86</v>
      </c>
    </row>
    <row r="56" spans="2:8" ht="52.5" customHeight="1" x14ac:dyDescent="0.15">
      <c r="B56" s="129"/>
      <c r="C56" s="1263" t="s">
        <v>48</v>
      </c>
      <c r="D56" s="1263"/>
      <c r="E56" s="1264"/>
      <c r="F56" s="130">
        <v>54</v>
      </c>
      <c r="G56" s="130">
        <v>52</v>
      </c>
      <c r="H56" s="131">
        <v>40</v>
      </c>
    </row>
    <row r="57" spans="2:8" ht="53.25" customHeight="1" x14ac:dyDescent="0.15">
      <c r="B57" s="129"/>
      <c r="C57" s="1265" t="s">
        <v>49</v>
      </c>
      <c r="D57" s="1265"/>
      <c r="E57" s="1266"/>
      <c r="F57" s="132">
        <v>186</v>
      </c>
      <c r="G57" s="132">
        <v>241</v>
      </c>
      <c r="H57" s="133">
        <v>303</v>
      </c>
    </row>
    <row r="58" spans="2:8" ht="45.75" customHeight="1" x14ac:dyDescent="0.15">
      <c r="B58" s="134"/>
      <c r="C58" s="1253" t="s">
        <v>580</v>
      </c>
      <c r="D58" s="1254"/>
      <c r="E58" s="1255"/>
      <c r="F58" s="135">
        <v>70</v>
      </c>
      <c r="G58" s="135">
        <v>128</v>
      </c>
      <c r="H58" s="136">
        <v>172</v>
      </c>
    </row>
    <row r="59" spans="2:8" ht="45.75" customHeight="1" x14ac:dyDescent="0.15">
      <c r="B59" s="134"/>
      <c r="C59" s="1253" t="s">
        <v>581</v>
      </c>
      <c r="D59" s="1254"/>
      <c r="E59" s="1255"/>
      <c r="F59" s="135">
        <v>12</v>
      </c>
      <c r="G59" s="135">
        <v>14</v>
      </c>
      <c r="H59" s="136">
        <v>24</v>
      </c>
    </row>
    <row r="60" spans="2:8" ht="45.75" customHeight="1" x14ac:dyDescent="0.15">
      <c r="B60" s="134"/>
      <c r="C60" s="1253" t="s">
        <v>582</v>
      </c>
      <c r="D60" s="1254"/>
      <c r="E60" s="1255"/>
      <c r="F60" s="135">
        <v>25</v>
      </c>
      <c r="G60" s="135">
        <v>25</v>
      </c>
      <c r="H60" s="136">
        <v>24</v>
      </c>
    </row>
    <row r="61" spans="2:8" ht="45.75" customHeight="1" x14ac:dyDescent="0.15">
      <c r="B61" s="134"/>
      <c r="C61" s="1253" t="s">
        <v>583</v>
      </c>
      <c r="D61" s="1254"/>
      <c r="E61" s="1255"/>
      <c r="F61" s="135">
        <v>21</v>
      </c>
      <c r="G61" s="135">
        <v>21</v>
      </c>
      <c r="H61" s="136">
        <v>21</v>
      </c>
    </row>
    <row r="62" spans="2:8" ht="45.75" customHeight="1" thickBot="1" x14ac:dyDescent="0.2">
      <c r="B62" s="137"/>
      <c r="C62" s="1256" t="s">
        <v>584</v>
      </c>
      <c r="D62" s="1257"/>
      <c r="E62" s="1258"/>
      <c r="F62" s="138">
        <v>0</v>
      </c>
      <c r="G62" s="138">
        <v>10</v>
      </c>
      <c r="H62" s="139">
        <v>20</v>
      </c>
    </row>
    <row r="63" spans="2:8" ht="52.5" customHeight="1" thickBot="1" x14ac:dyDescent="0.2">
      <c r="B63" s="140"/>
      <c r="C63" s="1259" t="s">
        <v>50</v>
      </c>
      <c r="D63" s="1259"/>
      <c r="E63" s="1260"/>
      <c r="F63" s="141">
        <v>401</v>
      </c>
      <c r="G63" s="141">
        <v>424</v>
      </c>
      <c r="H63" s="142">
        <v>429</v>
      </c>
    </row>
    <row r="64" spans="2:8" ht="15" customHeight="1" x14ac:dyDescent="0.15"/>
    <row r="65" ht="0" hidden="1" customHeight="1" x14ac:dyDescent="0.15"/>
    <row r="66" ht="0" hidden="1" customHeight="1" x14ac:dyDescent="0.15"/>
  </sheetData>
  <sheetProtection algorithmName="SHA-512" hashValue="YnKjQVCCrWOB0rZBow212QSvsj+uI8o5SpGJ3S3/aG2GLqdrkx6mB8lOulcwyOINzh6KdVXwUBQN7Hl8Np13dQ==" saltValue="+HDaNUhQ/Z0fTO0sWKpl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AA8E4-063D-4624-8311-C7B007FBF69A}">
  <sheetPr>
    <pageSetUpPr fitToPage="1"/>
  </sheetPr>
  <dimension ref="A1:WZM191"/>
  <sheetViews>
    <sheetView showGridLines="0" zoomScale="80" zoomScaleNormal="80" zoomScaleSheetLayoutView="55" workbookViewId="0">
      <selection activeCell="AN55" sqref="AN55:BA58"/>
    </sheetView>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595</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591</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t="s">
        <v>594</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589</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557</v>
      </c>
      <c r="BQ50" s="1277"/>
      <c r="BR50" s="1277"/>
      <c r="BS50" s="1277"/>
      <c r="BT50" s="1277"/>
      <c r="BU50" s="1277"/>
      <c r="BV50" s="1277"/>
      <c r="BW50" s="1277"/>
      <c r="BX50" s="1277" t="s">
        <v>558</v>
      </c>
      <c r="BY50" s="1277"/>
      <c r="BZ50" s="1277"/>
      <c r="CA50" s="1277"/>
      <c r="CB50" s="1277"/>
      <c r="CC50" s="1277"/>
      <c r="CD50" s="1277"/>
      <c r="CE50" s="1277"/>
      <c r="CF50" s="1277" t="s">
        <v>559</v>
      </c>
      <c r="CG50" s="1277"/>
      <c r="CH50" s="1277"/>
      <c r="CI50" s="1277"/>
      <c r="CJ50" s="1277"/>
      <c r="CK50" s="1277"/>
      <c r="CL50" s="1277"/>
      <c r="CM50" s="1277"/>
      <c r="CN50" s="1277" t="s">
        <v>560</v>
      </c>
      <c r="CO50" s="1277"/>
      <c r="CP50" s="1277"/>
      <c r="CQ50" s="1277"/>
      <c r="CR50" s="1277"/>
      <c r="CS50" s="1277"/>
      <c r="CT50" s="1277"/>
      <c r="CU50" s="1277"/>
      <c r="CV50" s="1277" t="s">
        <v>561</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588</v>
      </c>
      <c r="AO51" s="1276"/>
      <c r="AP51" s="1276"/>
      <c r="AQ51" s="1276"/>
      <c r="AR51" s="1276"/>
      <c r="AS51" s="1276"/>
      <c r="AT51" s="1276"/>
      <c r="AU51" s="1276"/>
      <c r="AV51" s="1276"/>
      <c r="AW51" s="1276"/>
      <c r="AX51" s="1276"/>
      <c r="AY51" s="1276"/>
      <c r="AZ51" s="1276"/>
      <c r="BA51" s="1276"/>
      <c r="BB51" s="1276" t="s">
        <v>586</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82.7</v>
      </c>
      <c r="BY51" s="1275"/>
      <c r="BZ51" s="1275"/>
      <c r="CA51" s="1275"/>
      <c r="CB51" s="1275"/>
      <c r="CC51" s="1275"/>
      <c r="CD51" s="1275"/>
      <c r="CE51" s="1275"/>
      <c r="CF51" s="1275">
        <v>96.3</v>
      </c>
      <c r="CG51" s="1275"/>
      <c r="CH51" s="1275"/>
      <c r="CI51" s="1275"/>
      <c r="CJ51" s="1275"/>
      <c r="CK51" s="1275"/>
      <c r="CL51" s="1275"/>
      <c r="CM51" s="1275"/>
      <c r="CN51" s="1275">
        <v>94.3</v>
      </c>
      <c r="CO51" s="1275"/>
      <c r="CP51" s="1275"/>
      <c r="CQ51" s="1275"/>
      <c r="CR51" s="1275"/>
      <c r="CS51" s="1275"/>
      <c r="CT51" s="1275"/>
      <c r="CU51" s="1275"/>
      <c r="CV51" s="1275">
        <v>97.4</v>
      </c>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593</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52.8</v>
      </c>
      <c r="BY53" s="1275"/>
      <c r="BZ53" s="1275"/>
      <c r="CA53" s="1275"/>
      <c r="CB53" s="1275"/>
      <c r="CC53" s="1275"/>
      <c r="CD53" s="1275"/>
      <c r="CE53" s="1275"/>
      <c r="CF53" s="1275">
        <v>52.9</v>
      </c>
      <c r="CG53" s="1275"/>
      <c r="CH53" s="1275"/>
      <c r="CI53" s="1275"/>
      <c r="CJ53" s="1275"/>
      <c r="CK53" s="1275"/>
      <c r="CL53" s="1275"/>
      <c r="CM53" s="1275"/>
      <c r="CN53" s="1275">
        <v>55</v>
      </c>
      <c r="CO53" s="1275"/>
      <c r="CP53" s="1275"/>
      <c r="CQ53" s="1275"/>
      <c r="CR53" s="1275"/>
      <c r="CS53" s="1275"/>
      <c r="CT53" s="1275"/>
      <c r="CU53" s="1275"/>
      <c r="CV53" s="1275">
        <v>57.6</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587</v>
      </c>
      <c r="AO55" s="1277"/>
      <c r="AP55" s="1277"/>
      <c r="AQ55" s="1277"/>
      <c r="AR55" s="1277"/>
      <c r="AS55" s="1277"/>
      <c r="AT55" s="1277"/>
      <c r="AU55" s="1277"/>
      <c r="AV55" s="1277"/>
      <c r="AW55" s="1277"/>
      <c r="AX55" s="1277"/>
      <c r="AY55" s="1277"/>
      <c r="AZ55" s="1277"/>
      <c r="BA55" s="1277"/>
      <c r="BB55" s="1276" t="s">
        <v>586</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0</v>
      </c>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593</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54.2</v>
      </c>
      <c r="BY57" s="1275"/>
      <c r="BZ57" s="1275"/>
      <c r="CA57" s="1275"/>
      <c r="CB57" s="1275"/>
      <c r="CC57" s="1275"/>
      <c r="CD57" s="1275"/>
      <c r="CE57" s="1275"/>
      <c r="CF57" s="1275">
        <v>56.3</v>
      </c>
      <c r="CG57" s="1275"/>
      <c r="CH57" s="1275"/>
      <c r="CI57" s="1275"/>
      <c r="CJ57" s="1275"/>
      <c r="CK57" s="1275"/>
      <c r="CL57" s="1275"/>
      <c r="CM57" s="1275"/>
      <c r="CN57" s="1275">
        <v>57.6</v>
      </c>
      <c r="CO57" s="1275"/>
      <c r="CP57" s="1275"/>
      <c r="CQ57" s="1275"/>
      <c r="CR57" s="1275"/>
      <c r="CS57" s="1275"/>
      <c r="CT57" s="1275"/>
      <c r="CU57" s="1275"/>
      <c r="CV57" s="1275">
        <v>58.7</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592</v>
      </c>
    </row>
    <row r="64" spans="1:109" ht="13.5" x14ac:dyDescent="0.15">
      <c r="B64" s="1268"/>
      <c r="G64" s="1305"/>
      <c r="I64" s="1307"/>
      <c r="J64" s="1307"/>
      <c r="K64" s="1307"/>
      <c r="L64" s="1307"/>
      <c r="M64" s="1307"/>
      <c r="N64" s="1306"/>
      <c r="AM64" s="1305"/>
      <c r="AN64" s="1305" t="s">
        <v>591</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t="s">
        <v>590</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589</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557</v>
      </c>
      <c r="BQ72" s="1277"/>
      <c r="BR72" s="1277"/>
      <c r="BS72" s="1277"/>
      <c r="BT72" s="1277"/>
      <c r="BU72" s="1277"/>
      <c r="BV72" s="1277"/>
      <c r="BW72" s="1277"/>
      <c r="BX72" s="1277" t="s">
        <v>558</v>
      </c>
      <c r="BY72" s="1277"/>
      <c r="BZ72" s="1277"/>
      <c r="CA72" s="1277"/>
      <c r="CB72" s="1277"/>
      <c r="CC72" s="1277"/>
      <c r="CD72" s="1277"/>
      <c r="CE72" s="1277"/>
      <c r="CF72" s="1277" t="s">
        <v>559</v>
      </c>
      <c r="CG72" s="1277"/>
      <c r="CH72" s="1277"/>
      <c r="CI72" s="1277"/>
      <c r="CJ72" s="1277"/>
      <c r="CK72" s="1277"/>
      <c r="CL72" s="1277"/>
      <c r="CM72" s="1277"/>
      <c r="CN72" s="1277" t="s">
        <v>560</v>
      </c>
      <c r="CO72" s="1277"/>
      <c r="CP72" s="1277"/>
      <c r="CQ72" s="1277"/>
      <c r="CR72" s="1277"/>
      <c r="CS72" s="1277"/>
      <c r="CT72" s="1277"/>
      <c r="CU72" s="1277"/>
      <c r="CV72" s="1277" t="s">
        <v>561</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588</v>
      </c>
      <c r="AO73" s="1276"/>
      <c r="AP73" s="1276"/>
      <c r="AQ73" s="1276"/>
      <c r="AR73" s="1276"/>
      <c r="AS73" s="1276"/>
      <c r="AT73" s="1276"/>
      <c r="AU73" s="1276"/>
      <c r="AV73" s="1276"/>
      <c r="AW73" s="1276"/>
      <c r="AX73" s="1276"/>
      <c r="AY73" s="1276"/>
      <c r="AZ73" s="1276"/>
      <c r="BA73" s="1276"/>
      <c r="BB73" s="1276" t="s">
        <v>586</v>
      </c>
      <c r="BC73" s="1276"/>
      <c r="BD73" s="1276"/>
      <c r="BE73" s="1276"/>
      <c r="BF73" s="1276"/>
      <c r="BG73" s="1276"/>
      <c r="BH73" s="1276"/>
      <c r="BI73" s="1276"/>
      <c r="BJ73" s="1276"/>
      <c r="BK73" s="1276"/>
      <c r="BL73" s="1276"/>
      <c r="BM73" s="1276"/>
      <c r="BN73" s="1276"/>
      <c r="BO73" s="1276"/>
      <c r="BP73" s="1275">
        <v>98.9</v>
      </c>
      <c r="BQ73" s="1275"/>
      <c r="BR73" s="1275"/>
      <c r="BS73" s="1275"/>
      <c r="BT73" s="1275"/>
      <c r="BU73" s="1275"/>
      <c r="BV73" s="1275"/>
      <c r="BW73" s="1275"/>
      <c r="BX73" s="1275">
        <v>82.7</v>
      </c>
      <c r="BY73" s="1275"/>
      <c r="BZ73" s="1275"/>
      <c r="CA73" s="1275"/>
      <c r="CB73" s="1275"/>
      <c r="CC73" s="1275"/>
      <c r="CD73" s="1275"/>
      <c r="CE73" s="1275"/>
      <c r="CF73" s="1275">
        <v>96.3</v>
      </c>
      <c r="CG73" s="1275"/>
      <c r="CH73" s="1275"/>
      <c r="CI73" s="1275"/>
      <c r="CJ73" s="1275"/>
      <c r="CK73" s="1275"/>
      <c r="CL73" s="1275"/>
      <c r="CM73" s="1275"/>
      <c r="CN73" s="1275">
        <v>94.3</v>
      </c>
      <c r="CO73" s="1275"/>
      <c r="CP73" s="1275"/>
      <c r="CQ73" s="1275"/>
      <c r="CR73" s="1275"/>
      <c r="CS73" s="1275"/>
      <c r="CT73" s="1275"/>
      <c r="CU73" s="1275"/>
      <c r="CV73" s="1275">
        <v>97.4</v>
      </c>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585</v>
      </c>
      <c r="BC75" s="1276"/>
      <c r="BD75" s="1276"/>
      <c r="BE75" s="1276"/>
      <c r="BF75" s="1276"/>
      <c r="BG75" s="1276"/>
      <c r="BH75" s="1276"/>
      <c r="BI75" s="1276"/>
      <c r="BJ75" s="1276"/>
      <c r="BK75" s="1276"/>
      <c r="BL75" s="1276"/>
      <c r="BM75" s="1276"/>
      <c r="BN75" s="1276"/>
      <c r="BO75" s="1276"/>
      <c r="BP75" s="1275">
        <v>16.7</v>
      </c>
      <c r="BQ75" s="1275"/>
      <c r="BR75" s="1275"/>
      <c r="BS75" s="1275"/>
      <c r="BT75" s="1275"/>
      <c r="BU75" s="1275"/>
      <c r="BV75" s="1275"/>
      <c r="BW75" s="1275"/>
      <c r="BX75" s="1275">
        <v>14.4</v>
      </c>
      <c r="BY75" s="1275"/>
      <c r="BZ75" s="1275"/>
      <c r="CA75" s="1275"/>
      <c r="CB75" s="1275"/>
      <c r="CC75" s="1275"/>
      <c r="CD75" s="1275"/>
      <c r="CE75" s="1275"/>
      <c r="CF75" s="1275">
        <v>11.9</v>
      </c>
      <c r="CG75" s="1275"/>
      <c r="CH75" s="1275"/>
      <c r="CI75" s="1275"/>
      <c r="CJ75" s="1275"/>
      <c r="CK75" s="1275"/>
      <c r="CL75" s="1275"/>
      <c r="CM75" s="1275"/>
      <c r="CN75" s="1275">
        <v>9.4</v>
      </c>
      <c r="CO75" s="1275"/>
      <c r="CP75" s="1275"/>
      <c r="CQ75" s="1275"/>
      <c r="CR75" s="1275"/>
      <c r="CS75" s="1275"/>
      <c r="CT75" s="1275"/>
      <c r="CU75" s="1275"/>
      <c r="CV75" s="1275">
        <v>8.9</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587</v>
      </c>
      <c r="AO77" s="1277"/>
      <c r="AP77" s="1277"/>
      <c r="AQ77" s="1277"/>
      <c r="AR77" s="1277"/>
      <c r="AS77" s="1277"/>
      <c r="AT77" s="1277"/>
      <c r="AU77" s="1277"/>
      <c r="AV77" s="1277"/>
      <c r="AW77" s="1277"/>
      <c r="AX77" s="1277"/>
      <c r="AY77" s="1277"/>
      <c r="AZ77" s="1277"/>
      <c r="BA77" s="1277"/>
      <c r="BB77" s="1276" t="s">
        <v>586</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585</v>
      </c>
      <c r="BC79" s="1276"/>
      <c r="BD79" s="1276"/>
      <c r="BE79" s="1276"/>
      <c r="BF79" s="1276"/>
      <c r="BG79" s="1276"/>
      <c r="BH79" s="1276"/>
      <c r="BI79" s="1276"/>
      <c r="BJ79" s="1276"/>
      <c r="BK79" s="1276"/>
      <c r="BL79" s="1276"/>
      <c r="BM79" s="1276"/>
      <c r="BN79" s="1276"/>
      <c r="BO79" s="1276"/>
      <c r="BP79" s="1275">
        <v>8.1999999999999993</v>
      </c>
      <c r="BQ79" s="1275"/>
      <c r="BR79" s="1275"/>
      <c r="BS79" s="1275"/>
      <c r="BT79" s="1275"/>
      <c r="BU79" s="1275"/>
      <c r="BV79" s="1275"/>
      <c r="BW79" s="1275"/>
      <c r="BX79" s="1275">
        <v>7.8</v>
      </c>
      <c r="BY79" s="1275"/>
      <c r="BZ79" s="1275"/>
      <c r="CA79" s="1275"/>
      <c r="CB79" s="1275"/>
      <c r="CC79" s="1275"/>
      <c r="CD79" s="1275"/>
      <c r="CE79" s="1275"/>
      <c r="CF79" s="1275">
        <v>7.4</v>
      </c>
      <c r="CG79" s="1275"/>
      <c r="CH79" s="1275"/>
      <c r="CI79" s="1275"/>
      <c r="CJ79" s="1275"/>
      <c r="CK79" s="1275"/>
      <c r="CL79" s="1275"/>
      <c r="CM79" s="1275"/>
      <c r="CN79" s="1275">
        <v>7.1</v>
      </c>
      <c r="CO79" s="1275"/>
      <c r="CP79" s="1275"/>
      <c r="CQ79" s="1275"/>
      <c r="CR79" s="1275"/>
      <c r="CS79" s="1275"/>
      <c r="CT79" s="1275"/>
      <c r="CU79" s="1275"/>
      <c r="CV79" s="1275">
        <v>7.1</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smutaFXZ3dfyRYBNrzADRKXVmQtoAeXKLTTB+YlAbYpyacGC3XQAaeYvtOfEFWyrniF0V8Yv2dIBAYEOwSiXQ==" saltValue="mdS3Uof/+lfxsesvbmLEQ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16D6D-B8F7-4C98-861A-E5A4E78AE349}">
  <sheetPr>
    <pageSetUpPr fitToPage="1"/>
  </sheetPr>
  <dimension ref="A1:DR135"/>
  <sheetViews>
    <sheetView showGridLines="0" zoomScale="80" zoomScaleNormal="80" zoomScaleSheetLayoutView="70" workbookViewId="0">
      <selection activeCell="AN55" sqref="AN55:BA5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8VqI3mmIPxhW6wpd0eUbLB/EEkQgh4LKJ6HmjaO1SBbLxM35pmXWaU/w34SW2K8gpmm00B98kpn3nRDWUFbqw==" saltValue="x7XXjkEohVdmk0EU9vrX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63DFB-CCC3-486C-8F78-6B03A4718E51}">
  <sheetPr>
    <pageSetUpPr fitToPage="1"/>
  </sheetPr>
  <dimension ref="A1:DR135"/>
  <sheetViews>
    <sheetView showGridLines="0" zoomScale="80" zoomScaleNormal="80" zoomScaleSheetLayoutView="55" workbookViewId="0">
      <selection activeCell="AN55" sqref="AN55:BA5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BllXOExNmvqcUp8rWPoC2Pk0Ma1p+e+KRzAu/OlWJKPareruBCAIOIB5MLYBUxHC47uOsnsS6fEVo0rpPRmvA==" saltValue="nfAd/t+Gb/gP6YmDx95Y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284040</v>
      </c>
      <c r="E3" s="161"/>
      <c r="F3" s="162">
        <v>333013</v>
      </c>
      <c r="G3" s="163"/>
      <c r="H3" s="164"/>
    </row>
    <row r="4" spans="1:8" x14ac:dyDescent="0.15">
      <c r="A4" s="165"/>
      <c r="B4" s="166"/>
      <c r="C4" s="167"/>
      <c r="D4" s="168">
        <v>88371</v>
      </c>
      <c r="E4" s="169"/>
      <c r="F4" s="170">
        <v>126732</v>
      </c>
      <c r="G4" s="171"/>
      <c r="H4" s="172"/>
    </row>
    <row r="5" spans="1:8" x14ac:dyDescent="0.15">
      <c r="A5" s="153" t="s">
        <v>549</v>
      </c>
      <c r="B5" s="158"/>
      <c r="C5" s="159"/>
      <c r="D5" s="160">
        <v>256887</v>
      </c>
      <c r="E5" s="161"/>
      <c r="F5" s="162">
        <v>280458</v>
      </c>
      <c r="G5" s="163"/>
      <c r="H5" s="164"/>
    </row>
    <row r="6" spans="1:8" x14ac:dyDescent="0.15">
      <c r="A6" s="165"/>
      <c r="B6" s="166"/>
      <c r="C6" s="167"/>
      <c r="D6" s="168">
        <v>29083</v>
      </c>
      <c r="E6" s="169"/>
      <c r="F6" s="170">
        <v>127286</v>
      </c>
      <c r="G6" s="171"/>
      <c r="H6" s="172"/>
    </row>
    <row r="7" spans="1:8" x14ac:dyDescent="0.15">
      <c r="A7" s="153" t="s">
        <v>550</v>
      </c>
      <c r="B7" s="158"/>
      <c r="C7" s="159"/>
      <c r="D7" s="160">
        <v>776966</v>
      </c>
      <c r="E7" s="161"/>
      <c r="F7" s="162">
        <v>291945</v>
      </c>
      <c r="G7" s="163"/>
      <c r="H7" s="164"/>
    </row>
    <row r="8" spans="1:8" x14ac:dyDescent="0.15">
      <c r="A8" s="165"/>
      <c r="B8" s="166"/>
      <c r="C8" s="167"/>
      <c r="D8" s="168">
        <v>54166</v>
      </c>
      <c r="E8" s="169"/>
      <c r="F8" s="170">
        <v>127651</v>
      </c>
      <c r="G8" s="171"/>
      <c r="H8" s="172"/>
    </row>
    <row r="9" spans="1:8" x14ac:dyDescent="0.15">
      <c r="A9" s="153" t="s">
        <v>551</v>
      </c>
      <c r="B9" s="158"/>
      <c r="C9" s="159"/>
      <c r="D9" s="160">
        <v>211088</v>
      </c>
      <c r="E9" s="161"/>
      <c r="F9" s="162">
        <v>291173</v>
      </c>
      <c r="G9" s="163"/>
      <c r="H9" s="164"/>
    </row>
    <row r="10" spans="1:8" x14ac:dyDescent="0.15">
      <c r="A10" s="165"/>
      <c r="B10" s="166"/>
      <c r="C10" s="167"/>
      <c r="D10" s="168">
        <v>74532</v>
      </c>
      <c r="E10" s="169"/>
      <c r="F10" s="170">
        <v>119071</v>
      </c>
      <c r="G10" s="171"/>
      <c r="H10" s="172"/>
    </row>
    <row r="11" spans="1:8" x14ac:dyDescent="0.15">
      <c r="A11" s="153" t="s">
        <v>552</v>
      </c>
      <c r="B11" s="158"/>
      <c r="C11" s="159"/>
      <c r="D11" s="160">
        <v>200158</v>
      </c>
      <c r="E11" s="161"/>
      <c r="F11" s="162">
        <v>271581</v>
      </c>
      <c r="G11" s="163"/>
      <c r="H11" s="164"/>
    </row>
    <row r="12" spans="1:8" x14ac:dyDescent="0.15">
      <c r="A12" s="165"/>
      <c r="B12" s="166"/>
      <c r="C12" s="173"/>
      <c r="D12" s="168">
        <v>54856</v>
      </c>
      <c r="E12" s="169"/>
      <c r="F12" s="170">
        <v>117844</v>
      </c>
      <c r="G12" s="171"/>
      <c r="H12" s="172"/>
    </row>
    <row r="13" spans="1:8" x14ac:dyDescent="0.15">
      <c r="A13" s="153"/>
      <c r="B13" s="158"/>
      <c r="C13" s="174"/>
      <c r="D13" s="175">
        <v>345828</v>
      </c>
      <c r="E13" s="176"/>
      <c r="F13" s="177">
        <v>293634</v>
      </c>
      <c r="G13" s="178"/>
      <c r="H13" s="164"/>
    </row>
    <row r="14" spans="1:8" x14ac:dyDescent="0.15">
      <c r="A14" s="165"/>
      <c r="B14" s="166"/>
      <c r="C14" s="167"/>
      <c r="D14" s="168">
        <v>60202</v>
      </c>
      <c r="E14" s="169"/>
      <c r="F14" s="170">
        <v>123717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2.79</v>
      </c>
      <c r="C19" s="179">
        <f>ROUND(VALUE(SUBSTITUTE(実質収支比率等に係る経年分析!G$48,"▲","-")),2)</f>
        <v>2.88</v>
      </c>
      <c r="D19" s="179">
        <f>ROUND(VALUE(SUBSTITUTE(実質収支比率等に係る経年分析!H$48,"▲","-")),2)</f>
        <v>4.1500000000000004</v>
      </c>
      <c r="E19" s="179">
        <f>ROUND(VALUE(SUBSTITUTE(実質収支比率等に係る経年分析!I$48,"▲","-")),2)</f>
        <v>3.88</v>
      </c>
      <c r="F19" s="179">
        <f>ROUND(VALUE(SUBSTITUTE(実質収支比率等に係る経年分析!J$48,"▲","-")),2)</f>
        <v>3.97</v>
      </c>
    </row>
    <row r="20" spans="1:11" x14ac:dyDescent="0.15">
      <c r="A20" s="179" t="s">
        <v>54</v>
      </c>
      <c r="B20" s="179">
        <f>ROUND(VALUE(SUBSTITUTE(実質収支比率等に係る経年分析!F$47,"▲","-")),2)</f>
        <v>5.74</v>
      </c>
      <c r="C20" s="179">
        <f>ROUND(VALUE(SUBSTITUTE(実質収支比率等に係る経年分析!G$47,"▲","-")),2)</f>
        <v>8.32</v>
      </c>
      <c r="D20" s="179">
        <f>ROUND(VALUE(SUBSTITUTE(実質収支比率等に係る経年分析!H$47,"▲","-")),2)</f>
        <v>7.53</v>
      </c>
      <c r="E20" s="179">
        <f>ROUND(VALUE(SUBSTITUTE(実質収支比率等に係る経年分析!I$47,"▲","-")),2)</f>
        <v>6.24</v>
      </c>
      <c r="F20" s="179">
        <f>ROUND(VALUE(SUBSTITUTE(実質収支比率等に係る経年分析!J$47,"▲","-")),2)</f>
        <v>4.0999999999999996</v>
      </c>
    </row>
    <row r="21" spans="1:11" x14ac:dyDescent="0.15">
      <c r="A21" s="179" t="s">
        <v>55</v>
      </c>
      <c r="B21" s="179">
        <f>IF(ISNUMBER(VALUE(SUBSTITUTE(実質収支比率等に係る経年分析!F$49,"▲","-"))),ROUND(VALUE(SUBSTITUTE(実質収支比率等に係る経年分析!F$49,"▲","-")),2),NA())</f>
        <v>-2.0099999999999998</v>
      </c>
      <c r="C21" s="179">
        <f>IF(ISNUMBER(VALUE(SUBSTITUTE(実質収支比率等に係る経年分析!G$49,"▲","-"))),ROUND(VALUE(SUBSTITUTE(実質収支比率等に係る経年分析!G$49,"▲","-")),2),NA())</f>
        <v>3.01</v>
      </c>
      <c r="D21" s="179">
        <f>IF(ISNUMBER(VALUE(SUBSTITUTE(実質収支比率等に係る経年分析!H$49,"▲","-"))),ROUND(VALUE(SUBSTITUTE(実質収支比率等に係る経年分析!H$49,"▲","-")),2),NA())</f>
        <v>0.28999999999999998</v>
      </c>
      <c r="E21" s="179">
        <f>IF(ISNUMBER(VALUE(SUBSTITUTE(実質収支比率等に係る経年分析!I$49,"▲","-"))),ROUND(VALUE(SUBSTITUTE(実質収支比率等に係る経年分析!I$49,"▲","-")),2),NA())</f>
        <v>-1.78</v>
      </c>
      <c r="F21" s="179">
        <f>IF(ISNUMBER(VALUE(SUBSTITUTE(実質収支比率等に係る経年分析!J$49,"▲","-"))),ROUND(VALUE(SUBSTITUTE(実質収支比率等に係る経年分析!J$49,"▲","-")),2),NA())</f>
        <v>-2.08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0.24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利尻町宿泊施設特別会計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0.13</v>
      </c>
    </row>
    <row r="30" spans="1:11" x14ac:dyDescent="0.15">
      <c r="A30" s="180" t="str">
        <f>IF(連結実質赤字比率に係る赤字・黒字の構成分析!C$40="",NA(),連結実質赤字比率に係る赤字・黒字の構成分析!C$40)</f>
        <v>利尻町下水道事業特別会計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0.17</v>
      </c>
    </row>
    <row r="31" spans="1:11" x14ac:dyDescent="0.15">
      <c r="A31" s="180" t="str">
        <f>IF(連結実質赤字比率に係る赤字・黒字の構成分析!C$39="",NA(),連結実質赤字比率に係る赤字・黒字の構成分析!C$39)</f>
        <v>利尻町簡易水道特別会計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15">
      <c r="A32" s="180" t="str">
        <f>IF(連結実質赤字比率に係る赤字・黒字の構成分析!C$38="",NA(),連結実質赤字比率に係る赤字・黒字の構成分析!C$38)</f>
        <v>利尻町介護保険特別会計（介護保険事業勘定）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15">
      <c r="A33" s="180" t="str">
        <f>IF(連結実質赤字比率に係る赤字・黒字の構成分析!C$37="",NA(),連結実質赤字比率に係る赤字・黒字の構成分析!C$37)</f>
        <v>利尻町特別養護老人ホーム特別会計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0.28000000000000003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15">
      <c r="A34" s="180" t="str">
        <f>IF(連結実質赤字比率に係る赤字・黒字の構成分析!C$36="",NA(),連結実質赤字比率に係る赤字・黒字の構成分析!C$36)</f>
        <v>利尻町国民健康保険事業特別会計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1.1100000000000001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4.1500000000000004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3.91</v>
      </c>
    </row>
    <row r="36" spans="1:16" x14ac:dyDescent="0.15">
      <c r="A36" s="180" t="str">
        <f>IF(連結実質赤字比率に係る赤字・黒字の構成分析!C$34="",NA(),連結実質赤字比率に係る赤字・黒字の構成分析!C$34)</f>
        <v>利尻町砕石事業会計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15.43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529</v>
      </c>
      <c r="E42" s="181"/>
      <c r="F42" s="181"/>
      <c r="G42" s="181">
        <f>'実質公債費比率（分子）の構造'!L$52</f>
        <v>512</v>
      </c>
      <c r="H42" s="181"/>
      <c r="I42" s="181"/>
      <c r="J42" s="181">
        <f>'実質公債費比率（分子）の構造'!M$52</f>
        <v>468</v>
      </c>
      <c r="K42" s="181"/>
      <c r="L42" s="181"/>
      <c r="M42" s="181">
        <f>'実質公債費比率（分子）の構造'!N$52</f>
        <v>418</v>
      </c>
      <c r="N42" s="181"/>
      <c r="O42" s="181"/>
      <c r="P42" s="181">
        <f>'実質公債費比率（分子）の構造'!O$52</f>
        <v>426</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4</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3</v>
      </c>
      <c r="C44" s="181"/>
      <c r="D44" s="181"/>
      <c r="E44" s="181">
        <f>'実質公債費比率（分子）の構造'!L$50</f>
        <v>3</v>
      </c>
      <c r="F44" s="181"/>
      <c r="G44" s="181"/>
      <c r="H44" s="181">
        <f>'実質公債費比率（分子）の構造'!M$50</f>
        <v>4</v>
      </c>
      <c r="I44" s="181"/>
      <c r="J44" s="181"/>
      <c r="K44" s="181">
        <f>'実質公債費比率（分子）の構造'!N$50</f>
        <v>4</v>
      </c>
      <c r="L44" s="181"/>
      <c r="M44" s="181"/>
      <c r="N44" s="181">
        <f>'実質公債費比率（分子）の構造'!O$50</f>
        <v>1</v>
      </c>
      <c r="O44" s="181"/>
      <c r="P44" s="181"/>
    </row>
    <row r="45" spans="1:16" x14ac:dyDescent="0.15">
      <c r="A45" s="181" t="s">
        <v>65</v>
      </c>
      <c r="B45" s="181">
        <f>'実質公債費比率（分子）の構造'!K$49</f>
        <v>70</v>
      </c>
      <c r="C45" s="181"/>
      <c r="D45" s="181"/>
      <c r="E45" s="181">
        <f>'実質公債費比率（分子）の構造'!L$49</f>
        <v>59</v>
      </c>
      <c r="F45" s="181"/>
      <c r="G45" s="181"/>
      <c r="H45" s="181">
        <f>'実質公債費比率（分子）の構造'!M$49</f>
        <v>27</v>
      </c>
      <c r="I45" s="181"/>
      <c r="J45" s="181"/>
      <c r="K45" s="181">
        <f>'実質公債費比率（分子）の構造'!N$49</f>
        <v>13</v>
      </c>
      <c r="L45" s="181"/>
      <c r="M45" s="181"/>
      <c r="N45" s="181">
        <f>'実質公債費比率（分子）の構造'!O$49</f>
        <v>18</v>
      </c>
      <c r="O45" s="181"/>
      <c r="P45" s="181"/>
    </row>
    <row r="46" spans="1:16" x14ac:dyDescent="0.15">
      <c r="A46" s="181" t="s">
        <v>66</v>
      </c>
      <c r="B46" s="181">
        <f>'実質公債費比率（分子）の構造'!K$48</f>
        <v>63</v>
      </c>
      <c r="C46" s="181"/>
      <c r="D46" s="181"/>
      <c r="E46" s="181">
        <f>'実質公債費比率（分子）の構造'!L$48</f>
        <v>70</v>
      </c>
      <c r="F46" s="181"/>
      <c r="G46" s="181"/>
      <c r="H46" s="181">
        <f>'実質公債費比率（分子）の構造'!M$48</f>
        <v>86</v>
      </c>
      <c r="I46" s="181"/>
      <c r="J46" s="181"/>
      <c r="K46" s="181">
        <f>'実質公債費比率（分子）の構造'!N$48</f>
        <v>83</v>
      </c>
      <c r="L46" s="181"/>
      <c r="M46" s="181"/>
      <c r="N46" s="181">
        <f>'実質公債費比率（分子）の構造'!O$48</f>
        <v>104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635</v>
      </c>
      <c r="C49" s="181"/>
      <c r="D49" s="181"/>
      <c r="E49" s="181">
        <f>'実質公債費比率（分子）の構造'!L$45</f>
        <v>566</v>
      </c>
      <c r="F49" s="181"/>
      <c r="G49" s="181"/>
      <c r="H49" s="181">
        <f>'実質公債費比率（分子）の構造'!M$45</f>
        <v>506</v>
      </c>
      <c r="I49" s="181"/>
      <c r="J49" s="181"/>
      <c r="K49" s="181">
        <f>'実質公債費比率（分子）の構造'!N$45</f>
        <v>451</v>
      </c>
      <c r="L49" s="181"/>
      <c r="M49" s="181"/>
      <c r="N49" s="181">
        <f>'実質公債費比率（分子）の構造'!O$45</f>
        <v>463</v>
      </c>
      <c r="O49" s="181"/>
      <c r="P49" s="181"/>
    </row>
    <row r="50" spans="1:16" x14ac:dyDescent="0.15">
      <c r="A50" s="181" t="s">
        <v>70</v>
      </c>
      <c r="B50" s="181" t="e">
        <f>NA()</f>
        <v>#N/A</v>
      </c>
      <c r="C50" s="181">
        <f>IF(ISNUMBER('実質公債費比率（分子）の構造'!K$53),'実質公債費比率（分子）の構造'!K$53,NA())</f>
        <v>242</v>
      </c>
      <c r="D50" s="181" t="e">
        <f>NA()</f>
        <v>#N/A</v>
      </c>
      <c r="E50" s="181" t="e">
        <f>NA()</f>
        <v>#N/A</v>
      </c>
      <c r="F50" s="181">
        <f>IF(ISNUMBER('実質公債費比率（分子）の構造'!L$53),'実質公債費比率（分子）の構造'!L$53,NA())</f>
        <v>186</v>
      </c>
      <c r="G50" s="181" t="e">
        <f>NA()</f>
        <v>#N/A</v>
      </c>
      <c r="H50" s="181" t="e">
        <f>NA()</f>
        <v>#N/A</v>
      </c>
      <c r="I50" s="181">
        <f>IF(ISNUMBER('実質公債費比率（分子）の構造'!M$53),'実質公債費比率（分子）の構造'!M$53,NA())</f>
        <v>159</v>
      </c>
      <c r="J50" s="181" t="e">
        <f>NA()</f>
        <v>#N/A</v>
      </c>
      <c r="K50" s="181" t="e">
        <f>NA()</f>
        <v>#N/A</v>
      </c>
      <c r="L50" s="181">
        <f>IF(ISNUMBER('実質公債費比率（分子）の構造'!N$53),'実質公債費比率（分子）の構造'!N$53,NA())</f>
        <v>133</v>
      </c>
      <c r="M50" s="181" t="e">
        <f>NA()</f>
        <v>#N/A</v>
      </c>
      <c r="N50" s="181" t="e">
        <f>NA()</f>
        <v>#N/A</v>
      </c>
      <c r="O50" s="181">
        <f>IF(ISNUMBER('実質公債費比率（分子）の構造'!O$53),'実質公債費比率（分子）の構造'!O$53,NA())</f>
        <v>160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4078</v>
      </c>
      <c r="E56" s="180"/>
      <c r="F56" s="180"/>
      <c r="G56" s="180">
        <f>'将来負担比率（分子）の構造'!J$52</f>
        <v>4004</v>
      </c>
      <c r="H56" s="180"/>
      <c r="I56" s="180"/>
      <c r="J56" s="180">
        <f>'将来負担比率（分子）の構造'!K$52</f>
        <v>4403</v>
      </c>
      <c r="K56" s="180"/>
      <c r="L56" s="180"/>
      <c r="M56" s="180">
        <f>'将来負担比率（分子）の構造'!L$52</f>
        <v>4403</v>
      </c>
      <c r="N56" s="180"/>
      <c r="O56" s="180"/>
      <c r="P56" s="180">
        <f>'将来負担比率（分子）の構造'!M$52</f>
        <v>4452</v>
      </c>
    </row>
    <row r="57" spans="1:16" x14ac:dyDescent="0.15">
      <c r="A57" s="180" t="s">
        <v>41</v>
      </c>
      <c r="B57" s="180"/>
      <c r="C57" s="180"/>
      <c r="D57" s="180">
        <f>'将来負担比率（分子）の構造'!I$51</f>
        <v>110</v>
      </c>
      <c r="E57" s="180"/>
      <c r="F57" s="180"/>
      <c r="G57" s="180">
        <f>'将来負担比率（分子）の構造'!J$51</f>
        <v>106</v>
      </c>
      <c r="H57" s="180"/>
      <c r="I57" s="180"/>
      <c r="J57" s="180">
        <f>'将来負担比率（分子）の構造'!K$51</f>
        <v>97</v>
      </c>
      <c r="K57" s="180"/>
      <c r="L57" s="180"/>
      <c r="M57" s="180">
        <f>'将来負担比率（分子）の構造'!L$51</f>
        <v>90</v>
      </c>
      <c r="N57" s="180"/>
      <c r="O57" s="180"/>
      <c r="P57" s="180">
        <f>'将来負担比率（分子）の構造'!M$51</f>
        <v>88</v>
      </c>
    </row>
    <row r="58" spans="1:16" x14ac:dyDescent="0.15">
      <c r="A58" s="180" t="s">
        <v>40</v>
      </c>
      <c r="B58" s="180"/>
      <c r="C58" s="180"/>
      <c r="D58" s="180">
        <f>'将来負担比率（分子）の構造'!I$50</f>
        <v>349</v>
      </c>
      <c r="E58" s="180"/>
      <c r="F58" s="180"/>
      <c r="G58" s="180">
        <f>'将来負担比率（分子）の構造'!J$50</f>
        <v>433</v>
      </c>
      <c r="H58" s="180"/>
      <c r="I58" s="180"/>
      <c r="J58" s="180">
        <f>'将来負担比率（分子）の構造'!K$50</f>
        <v>430</v>
      </c>
      <c r="K58" s="180"/>
      <c r="L58" s="180"/>
      <c r="M58" s="180">
        <f>'将来負担比率（分子）の構造'!L$50</f>
        <v>412</v>
      </c>
      <c r="N58" s="180"/>
      <c r="O58" s="180"/>
      <c r="P58" s="180">
        <f>'将来負担比率（分子）の構造'!M$50</f>
        <v>409</v>
      </c>
    </row>
    <row r="59" spans="1:16" x14ac:dyDescent="0.15">
      <c r="A59" s="180" t="s">
        <v>38</v>
      </c>
      <c r="B59" s="180">
        <f>'将来負担比率（分子）の構造'!I$49</f>
        <v>18</v>
      </c>
      <c r="C59" s="180"/>
      <c r="D59" s="180"/>
      <c r="E59" s="180">
        <f>'将来負担比率（分子）の構造'!J$49</f>
        <v>15</v>
      </c>
      <c r="F59" s="180"/>
      <c r="G59" s="180"/>
      <c r="H59" s="180">
        <f>'将来負担比率（分子）の構造'!K$49</f>
        <v>7</v>
      </c>
      <c r="I59" s="180"/>
      <c r="J59" s="180"/>
      <c r="K59" s="180">
        <f>'将来負担比率（分子）の構造'!L$49</f>
        <v>1</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371</v>
      </c>
      <c r="C62" s="180"/>
      <c r="D62" s="180"/>
      <c r="E62" s="180">
        <f>'将来負担比率（分子）の構造'!J$45</f>
        <v>312</v>
      </c>
      <c r="F62" s="180"/>
      <c r="G62" s="180"/>
      <c r="H62" s="180">
        <f>'将来負担比率（分子）の構造'!K$45</f>
        <v>286</v>
      </c>
      <c r="I62" s="180"/>
      <c r="J62" s="180"/>
      <c r="K62" s="180">
        <f>'将来負担比率（分子）の構造'!L$45</f>
        <v>356</v>
      </c>
      <c r="L62" s="180"/>
      <c r="M62" s="180"/>
      <c r="N62" s="180">
        <f>'将来負担比率（分子）の構造'!M$45</f>
        <v>305</v>
      </c>
      <c r="O62" s="180"/>
      <c r="P62" s="180"/>
    </row>
    <row r="63" spans="1:16" x14ac:dyDescent="0.15">
      <c r="A63" s="180" t="s">
        <v>33</v>
      </c>
      <c r="B63" s="180">
        <f>'将来負担比率（分子）の構造'!I$44</f>
        <v>165</v>
      </c>
      <c r="C63" s="180"/>
      <c r="D63" s="180"/>
      <c r="E63" s="180">
        <f>'将来負担比率（分子）の構造'!J$44</f>
        <v>243</v>
      </c>
      <c r="F63" s="180"/>
      <c r="G63" s="180"/>
      <c r="H63" s="180">
        <f>'将来負担比率（分子）の構造'!K$44</f>
        <v>195</v>
      </c>
      <c r="I63" s="180"/>
      <c r="J63" s="180"/>
      <c r="K63" s="180">
        <f>'将来負担比率（分子）の構造'!L$44</f>
        <v>148</v>
      </c>
      <c r="L63" s="180"/>
      <c r="M63" s="180"/>
      <c r="N63" s="180">
        <f>'将来負担比率（分子）の構造'!M$44</f>
        <v>154</v>
      </c>
      <c r="O63" s="180"/>
      <c r="P63" s="180"/>
    </row>
    <row r="64" spans="1:16" x14ac:dyDescent="0.15">
      <c r="A64" s="180" t="s">
        <v>32</v>
      </c>
      <c r="B64" s="180">
        <f>'将来負担比率（分子）の構造'!I$43</f>
        <v>1385</v>
      </c>
      <c r="C64" s="180"/>
      <c r="D64" s="180"/>
      <c r="E64" s="180">
        <f>'将来負担比率（分子）の構造'!J$43</f>
        <v>1238</v>
      </c>
      <c r="F64" s="180"/>
      <c r="G64" s="180"/>
      <c r="H64" s="180">
        <f>'将来負担比率（分子）の構造'!K$43</f>
        <v>1299</v>
      </c>
      <c r="I64" s="180"/>
      <c r="J64" s="180"/>
      <c r="K64" s="180">
        <f>'将来負担比率（分子）の構造'!L$43</f>
        <v>1206</v>
      </c>
      <c r="L64" s="180"/>
      <c r="M64" s="180"/>
      <c r="N64" s="180">
        <f>'将来負担比率（分子）の構造'!M$43</f>
        <v>1180</v>
      </c>
      <c r="O64" s="180"/>
      <c r="P64" s="180"/>
    </row>
    <row r="65" spans="1:16" x14ac:dyDescent="0.15">
      <c r="A65" s="180" t="s">
        <v>31</v>
      </c>
      <c r="B65" s="180">
        <f>'将来負担比率（分子）の構造'!I$42</f>
        <v>14</v>
      </c>
      <c r="C65" s="180"/>
      <c r="D65" s="180"/>
      <c r="E65" s="180">
        <f>'将来負担比率（分子）の構造'!J$42</f>
        <v>10</v>
      </c>
      <c r="F65" s="180"/>
      <c r="G65" s="180"/>
      <c r="H65" s="180">
        <f>'将来負担比率（分子）の構造'!K$42</f>
        <v>6</v>
      </c>
      <c r="I65" s="180"/>
      <c r="J65" s="180"/>
      <c r="K65" s="180">
        <f>'将来負担比率（分子）の構造'!L$42</f>
        <v>2</v>
      </c>
      <c r="L65" s="180"/>
      <c r="M65" s="180"/>
      <c r="N65" s="180" t="str">
        <f>'将来負担比率（分子）の構造'!M$42</f>
        <v>-</v>
      </c>
      <c r="O65" s="180"/>
      <c r="P65" s="180"/>
    </row>
    <row r="66" spans="1:16" x14ac:dyDescent="0.15">
      <c r="A66" s="180" t="s">
        <v>30</v>
      </c>
      <c r="B66" s="180">
        <f>'将来負担比率（分子）の構造'!I$41</f>
        <v>4146</v>
      </c>
      <c r="C66" s="180"/>
      <c r="D66" s="180"/>
      <c r="E66" s="180">
        <f>'将来負担比率（分子）の構造'!J$41</f>
        <v>4118</v>
      </c>
      <c r="F66" s="180"/>
      <c r="G66" s="180"/>
      <c r="H66" s="180">
        <f>'将来負担比率（分子）の構造'!K$41</f>
        <v>4762</v>
      </c>
      <c r="I66" s="180"/>
      <c r="J66" s="180"/>
      <c r="K66" s="180">
        <f>'将来負担比率（分子）の構造'!L$41</f>
        <v>4799</v>
      </c>
      <c r="L66" s="180"/>
      <c r="M66" s="180"/>
      <c r="N66" s="180">
        <f>'将来負担比率（分子）の構造'!M$41</f>
        <v>4946</v>
      </c>
      <c r="O66" s="180"/>
      <c r="P66" s="180"/>
    </row>
    <row r="67" spans="1:16" x14ac:dyDescent="0.15">
      <c r="A67" s="180" t="s">
        <v>74</v>
      </c>
      <c r="B67" s="180" t="e">
        <f>NA()</f>
        <v>#N/A</v>
      </c>
      <c r="C67" s="180">
        <f>IF(ISNUMBER('将来負担比率（分子）の構造'!I$53), IF('将来負担比率（分子）の構造'!I$53 &lt; 0, 0, '将来負担比率（分子）の構造'!I$53), NA())</f>
        <v>1562</v>
      </c>
      <c r="D67" s="180" t="e">
        <f>NA()</f>
        <v>#N/A</v>
      </c>
      <c r="E67" s="180" t="e">
        <f>NA()</f>
        <v>#N/A</v>
      </c>
      <c r="F67" s="180">
        <f>IF(ISNUMBER('将来負担比率（分子）の構造'!J$53), IF('将来負担比率（分子）の構造'!J$53 &lt; 0, 0, '将来負担比率（分子）の構造'!J$53), NA())</f>
        <v>1393</v>
      </c>
      <c r="G67" s="180" t="e">
        <f>NA()</f>
        <v>#N/A</v>
      </c>
      <c r="H67" s="180" t="e">
        <f>NA()</f>
        <v>#N/A</v>
      </c>
      <c r="I67" s="180">
        <f>IF(ISNUMBER('将来負担比率（分子）の構造'!K$53), IF('将来負担比率（分子）の構造'!K$53 &lt; 0, 0, '将来負担比率（分子）の構造'!K$53), NA())</f>
        <v>1625</v>
      </c>
      <c r="J67" s="180" t="e">
        <f>NA()</f>
        <v>#N/A</v>
      </c>
      <c r="K67" s="180" t="e">
        <f>NA()</f>
        <v>#N/A</v>
      </c>
      <c r="L67" s="180">
        <f>IF(ISNUMBER('将来負担比率（分子）の構造'!L$53), IF('将来負担比率（分子）の構造'!L$53 &lt; 0, 0, '将来負担比率（分子）の構造'!L$53), NA())</f>
        <v>1606</v>
      </c>
      <c r="M67" s="180" t="e">
        <f>NA()</f>
        <v>#N/A</v>
      </c>
      <c r="N67" s="180" t="e">
        <f>NA()</f>
        <v>#N/A</v>
      </c>
      <c r="O67" s="180">
        <f>IF(ISNUMBER('将来負担比率（分子）の構造'!M$53), IF('将来負担比率（分子）の構造'!M$53 &lt; 0, 0, '将来負担比率（分子）の構造'!M$53), NA())</f>
        <v>1637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161</v>
      </c>
      <c r="C72" s="184">
        <f>基金残高に係る経年分析!G55</f>
        <v>131</v>
      </c>
      <c r="D72" s="184">
        <f>基金残高に係る経年分析!H55</f>
        <v>86</v>
      </c>
    </row>
    <row r="73" spans="1:16" x14ac:dyDescent="0.15">
      <c r="A73" s="183" t="s">
        <v>77</v>
      </c>
      <c r="B73" s="184">
        <f>基金残高に係る経年分析!F56</f>
        <v>54</v>
      </c>
      <c r="C73" s="184">
        <f>基金残高に係る経年分析!G56</f>
        <v>52</v>
      </c>
      <c r="D73" s="184">
        <f>基金残高に係る経年分析!H56</f>
        <v>40</v>
      </c>
    </row>
    <row r="74" spans="1:16" x14ac:dyDescent="0.15">
      <c r="A74" s="183" t="s">
        <v>78</v>
      </c>
      <c r="B74" s="184">
        <f>基金残高に係る経年分析!F57</f>
        <v>186</v>
      </c>
      <c r="C74" s="184">
        <f>基金残高に係る経年分析!G57</f>
        <v>241</v>
      </c>
      <c r="D74" s="184">
        <f>基金残高に係る経年分析!H57</f>
        <v>303</v>
      </c>
    </row>
  </sheetData>
  <sheetProtection algorithmName="SHA-512" hashValue="S5FA6rkIvqHjVCAGOL4VTLLXWUmBPvz7f7lzjugs9p+iDVEbTLI2tXvkYG3ooLh4iaCEamvTRFIEZnNJBg72TQ==" saltValue="o0/nGedsv6lYAGyg2f2x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231648</v>
      </c>
      <c r="S5" s="689"/>
      <c r="T5" s="689"/>
      <c r="U5" s="689"/>
      <c r="V5" s="689"/>
      <c r="W5" s="689"/>
      <c r="X5" s="689"/>
      <c r="Y5" s="735"/>
      <c r="Z5" s="753">
        <v>6</v>
      </c>
      <c r="AA5" s="753"/>
      <c r="AB5" s="753"/>
      <c r="AC5" s="753"/>
      <c r="AD5" s="754">
        <v>231648</v>
      </c>
      <c r="AE5" s="754"/>
      <c r="AF5" s="754"/>
      <c r="AG5" s="754"/>
      <c r="AH5" s="754"/>
      <c r="AI5" s="754"/>
      <c r="AJ5" s="754"/>
      <c r="AK5" s="754"/>
      <c r="AL5" s="736">
        <v>11</v>
      </c>
      <c r="AM5" s="705"/>
      <c r="AN5" s="705"/>
      <c r="AO5" s="737"/>
      <c r="AP5" s="722" t="s">
        <v>229</v>
      </c>
      <c r="AQ5" s="723"/>
      <c r="AR5" s="723"/>
      <c r="AS5" s="723"/>
      <c r="AT5" s="723"/>
      <c r="AU5" s="723"/>
      <c r="AV5" s="723"/>
      <c r="AW5" s="723"/>
      <c r="AX5" s="723"/>
      <c r="AY5" s="723"/>
      <c r="AZ5" s="723"/>
      <c r="BA5" s="723"/>
      <c r="BB5" s="723"/>
      <c r="BC5" s="723"/>
      <c r="BD5" s="723"/>
      <c r="BE5" s="723"/>
      <c r="BF5" s="724"/>
      <c r="BG5" s="629">
        <v>223032</v>
      </c>
      <c r="BH5" s="630"/>
      <c r="BI5" s="630"/>
      <c r="BJ5" s="630"/>
      <c r="BK5" s="630"/>
      <c r="BL5" s="630"/>
      <c r="BM5" s="630"/>
      <c r="BN5" s="631"/>
      <c r="BO5" s="685">
        <v>96.3</v>
      </c>
      <c r="BP5" s="685"/>
      <c r="BQ5" s="685"/>
      <c r="BR5" s="685"/>
      <c r="BS5" s="686">
        <v>2317</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6" t="s">
        <v>233</v>
      </c>
      <c r="C6" s="627"/>
      <c r="D6" s="627"/>
      <c r="E6" s="627"/>
      <c r="F6" s="627"/>
      <c r="G6" s="627"/>
      <c r="H6" s="627"/>
      <c r="I6" s="627"/>
      <c r="J6" s="627"/>
      <c r="K6" s="627"/>
      <c r="L6" s="627"/>
      <c r="M6" s="627"/>
      <c r="N6" s="627"/>
      <c r="O6" s="627"/>
      <c r="P6" s="627"/>
      <c r="Q6" s="628"/>
      <c r="R6" s="629">
        <v>20946</v>
      </c>
      <c r="S6" s="630"/>
      <c r="T6" s="630"/>
      <c r="U6" s="630"/>
      <c r="V6" s="630"/>
      <c r="W6" s="630"/>
      <c r="X6" s="630"/>
      <c r="Y6" s="631"/>
      <c r="Z6" s="685">
        <v>0.5</v>
      </c>
      <c r="AA6" s="685"/>
      <c r="AB6" s="685"/>
      <c r="AC6" s="685"/>
      <c r="AD6" s="686">
        <v>20946</v>
      </c>
      <c r="AE6" s="686"/>
      <c r="AF6" s="686"/>
      <c r="AG6" s="686"/>
      <c r="AH6" s="686"/>
      <c r="AI6" s="686"/>
      <c r="AJ6" s="686"/>
      <c r="AK6" s="686"/>
      <c r="AL6" s="632">
        <v>1</v>
      </c>
      <c r="AM6" s="633"/>
      <c r="AN6" s="633"/>
      <c r="AO6" s="687"/>
      <c r="AP6" s="626" t="s">
        <v>234</v>
      </c>
      <c r="AQ6" s="627"/>
      <c r="AR6" s="627"/>
      <c r="AS6" s="627"/>
      <c r="AT6" s="627"/>
      <c r="AU6" s="627"/>
      <c r="AV6" s="627"/>
      <c r="AW6" s="627"/>
      <c r="AX6" s="627"/>
      <c r="AY6" s="627"/>
      <c r="AZ6" s="627"/>
      <c r="BA6" s="627"/>
      <c r="BB6" s="627"/>
      <c r="BC6" s="627"/>
      <c r="BD6" s="627"/>
      <c r="BE6" s="627"/>
      <c r="BF6" s="628"/>
      <c r="BG6" s="629">
        <v>223032</v>
      </c>
      <c r="BH6" s="630"/>
      <c r="BI6" s="630"/>
      <c r="BJ6" s="630"/>
      <c r="BK6" s="630"/>
      <c r="BL6" s="630"/>
      <c r="BM6" s="630"/>
      <c r="BN6" s="631"/>
      <c r="BO6" s="685">
        <v>96.3</v>
      </c>
      <c r="BP6" s="685"/>
      <c r="BQ6" s="685"/>
      <c r="BR6" s="685"/>
      <c r="BS6" s="686">
        <v>2317</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9">
        <v>42824</v>
      </c>
      <c r="CS6" s="630"/>
      <c r="CT6" s="630"/>
      <c r="CU6" s="630"/>
      <c r="CV6" s="630"/>
      <c r="CW6" s="630"/>
      <c r="CX6" s="630"/>
      <c r="CY6" s="631"/>
      <c r="CZ6" s="736">
        <v>1.1000000000000001</v>
      </c>
      <c r="DA6" s="705"/>
      <c r="DB6" s="705"/>
      <c r="DC6" s="739"/>
      <c r="DD6" s="617" t="s">
        <v>176</v>
      </c>
      <c r="DE6" s="630"/>
      <c r="DF6" s="630"/>
      <c r="DG6" s="630"/>
      <c r="DH6" s="630"/>
      <c r="DI6" s="630"/>
      <c r="DJ6" s="630"/>
      <c r="DK6" s="630"/>
      <c r="DL6" s="630"/>
      <c r="DM6" s="630"/>
      <c r="DN6" s="630"/>
      <c r="DO6" s="630"/>
      <c r="DP6" s="631"/>
      <c r="DQ6" s="617">
        <v>42824</v>
      </c>
      <c r="DR6" s="630"/>
      <c r="DS6" s="630"/>
      <c r="DT6" s="630"/>
      <c r="DU6" s="630"/>
      <c r="DV6" s="630"/>
      <c r="DW6" s="630"/>
      <c r="DX6" s="630"/>
      <c r="DY6" s="630"/>
      <c r="DZ6" s="630"/>
      <c r="EA6" s="630"/>
      <c r="EB6" s="630"/>
      <c r="EC6" s="666"/>
    </row>
    <row r="7" spans="2:143" ht="11.25" customHeight="1" x14ac:dyDescent="0.15">
      <c r="B7" s="626" t="s">
        <v>236</v>
      </c>
      <c r="C7" s="627"/>
      <c r="D7" s="627"/>
      <c r="E7" s="627"/>
      <c r="F7" s="627"/>
      <c r="G7" s="627"/>
      <c r="H7" s="627"/>
      <c r="I7" s="627"/>
      <c r="J7" s="627"/>
      <c r="K7" s="627"/>
      <c r="L7" s="627"/>
      <c r="M7" s="627"/>
      <c r="N7" s="627"/>
      <c r="O7" s="627"/>
      <c r="P7" s="627"/>
      <c r="Q7" s="628"/>
      <c r="R7" s="629">
        <v>423</v>
      </c>
      <c r="S7" s="630"/>
      <c r="T7" s="630"/>
      <c r="U7" s="630"/>
      <c r="V7" s="630"/>
      <c r="W7" s="630"/>
      <c r="X7" s="630"/>
      <c r="Y7" s="631"/>
      <c r="Z7" s="685">
        <v>0</v>
      </c>
      <c r="AA7" s="685"/>
      <c r="AB7" s="685"/>
      <c r="AC7" s="685"/>
      <c r="AD7" s="686">
        <v>423</v>
      </c>
      <c r="AE7" s="686"/>
      <c r="AF7" s="686"/>
      <c r="AG7" s="686"/>
      <c r="AH7" s="686"/>
      <c r="AI7" s="686"/>
      <c r="AJ7" s="686"/>
      <c r="AK7" s="686"/>
      <c r="AL7" s="632">
        <v>0</v>
      </c>
      <c r="AM7" s="633"/>
      <c r="AN7" s="633"/>
      <c r="AO7" s="687"/>
      <c r="AP7" s="626" t="s">
        <v>237</v>
      </c>
      <c r="AQ7" s="627"/>
      <c r="AR7" s="627"/>
      <c r="AS7" s="627"/>
      <c r="AT7" s="627"/>
      <c r="AU7" s="627"/>
      <c r="AV7" s="627"/>
      <c r="AW7" s="627"/>
      <c r="AX7" s="627"/>
      <c r="AY7" s="627"/>
      <c r="AZ7" s="627"/>
      <c r="BA7" s="627"/>
      <c r="BB7" s="627"/>
      <c r="BC7" s="627"/>
      <c r="BD7" s="627"/>
      <c r="BE7" s="627"/>
      <c r="BF7" s="628"/>
      <c r="BG7" s="629">
        <v>140043</v>
      </c>
      <c r="BH7" s="630"/>
      <c r="BI7" s="630"/>
      <c r="BJ7" s="630"/>
      <c r="BK7" s="630"/>
      <c r="BL7" s="630"/>
      <c r="BM7" s="630"/>
      <c r="BN7" s="631"/>
      <c r="BO7" s="685">
        <v>60.5</v>
      </c>
      <c r="BP7" s="685"/>
      <c r="BQ7" s="685"/>
      <c r="BR7" s="685"/>
      <c r="BS7" s="686">
        <v>2317</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9">
        <v>878401</v>
      </c>
      <c r="CS7" s="630"/>
      <c r="CT7" s="630"/>
      <c r="CU7" s="630"/>
      <c r="CV7" s="630"/>
      <c r="CW7" s="630"/>
      <c r="CX7" s="630"/>
      <c r="CY7" s="631"/>
      <c r="CZ7" s="685">
        <v>23.3</v>
      </c>
      <c r="DA7" s="685"/>
      <c r="DB7" s="685"/>
      <c r="DC7" s="685"/>
      <c r="DD7" s="617">
        <v>49681</v>
      </c>
      <c r="DE7" s="630"/>
      <c r="DF7" s="630"/>
      <c r="DG7" s="630"/>
      <c r="DH7" s="630"/>
      <c r="DI7" s="630"/>
      <c r="DJ7" s="630"/>
      <c r="DK7" s="630"/>
      <c r="DL7" s="630"/>
      <c r="DM7" s="630"/>
      <c r="DN7" s="630"/>
      <c r="DO7" s="630"/>
      <c r="DP7" s="631"/>
      <c r="DQ7" s="617">
        <v>424801</v>
      </c>
      <c r="DR7" s="630"/>
      <c r="DS7" s="630"/>
      <c r="DT7" s="630"/>
      <c r="DU7" s="630"/>
      <c r="DV7" s="630"/>
      <c r="DW7" s="630"/>
      <c r="DX7" s="630"/>
      <c r="DY7" s="630"/>
      <c r="DZ7" s="630"/>
      <c r="EA7" s="630"/>
      <c r="EB7" s="630"/>
      <c r="EC7" s="666"/>
    </row>
    <row r="8" spans="2:143" ht="11.25" customHeight="1" x14ac:dyDescent="0.15">
      <c r="B8" s="626" t="s">
        <v>239</v>
      </c>
      <c r="C8" s="627"/>
      <c r="D8" s="627"/>
      <c r="E8" s="627"/>
      <c r="F8" s="627"/>
      <c r="G8" s="627"/>
      <c r="H8" s="627"/>
      <c r="I8" s="627"/>
      <c r="J8" s="627"/>
      <c r="K8" s="627"/>
      <c r="L8" s="627"/>
      <c r="M8" s="627"/>
      <c r="N8" s="627"/>
      <c r="O8" s="627"/>
      <c r="P8" s="627"/>
      <c r="Q8" s="628"/>
      <c r="R8" s="629">
        <v>571</v>
      </c>
      <c r="S8" s="630"/>
      <c r="T8" s="630"/>
      <c r="U8" s="630"/>
      <c r="V8" s="630"/>
      <c r="W8" s="630"/>
      <c r="X8" s="630"/>
      <c r="Y8" s="631"/>
      <c r="Z8" s="685">
        <v>0</v>
      </c>
      <c r="AA8" s="685"/>
      <c r="AB8" s="685"/>
      <c r="AC8" s="685"/>
      <c r="AD8" s="686">
        <v>571</v>
      </c>
      <c r="AE8" s="686"/>
      <c r="AF8" s="686"/>
      <c r="AG8" s="686"/>
      <c r="AH8" s="686"/>
      <c r="AI8" s="686"/>
      <c r="AJ8" s="686"/>
      <c r="AK8" s="686"/>
      <c r="AL8" s="632">
        <v>0</v>
      </c>
      <c r="AM8" s="633"/>
      <c r="AN8" s="633"/>
      <c r="AO8" s="687"/>
      <c r="AP8" s="626" t="s">
        <v>240</v>
      </c>
      <c r="AQ8" s="627"/>
      <c r="AR8" s="627"/>
      <c r="AS8" s="627"/>
      <c r="AT8" s="627"/>
      <c r="AU8" s="627"/>
      <c r="AV8" s="627"/>
      <c r="AW8" s="627"/>
      <c r="AX8" s="627"/>
      <c r="AY8" s="627"/>
      <c r="AZ8" s="627"/>
      <c r="BA8" s="627"/>
      <c r="BB8" s="627"/>
      <c r="BC8" s="627"/>
      <c r="BD8" s="627"/>
      <c r="BE8" s="627"/>
      <c r="BF8" s="628"/>
      <c r="BG8" s="629">
        <v>3823</v>
      </c>
      <c r="BH8" s="630"/>
      <c r="BI8" s="630"/>
      <c r="BJ8" s="630"/>
      <c r="BK8" s="630"/>
      <c r="BL8" s="630"/>
      <c r="BM8" s="630"/>
      <c r="BN8" s="631"/>
      <c r="BO8" s="685">
        <v>1.7</v>
      </c>
      <c r="BP8" s="685"/>
      <c r="BQ8" s="685"/>
      <c r="BR8" s="685"/>
      <c r="BS8" s="617" t="s">
        <v>176</v>
      </c>
      <c r="BT8" s="630"/>
      <c r="BU8" s="630"/>
      <c r="BV8" s="630"/>
      <c r="BW8" s="630"/>
      <c r="BX8" s="630"/>
      <c r="BY8" s="630"/>
      <c r="BZ8" s="630"/>
      <c r="CA8" s="630"/>
      <c r="CB8" s="666"/>
      <c r="CD8" s="667" t="s">
        <v>241</v>
      </c>
      <c r="CE8" s="664"/>
      <c r="CF8" s="664"/>
      <c r="CG8" s="664"/>
      <c r="CH8" s="664"/>
      <c r="CI8" s="664"/>
      <c r="CJ8" s="664"/>
      <c r="CK8" s="664"/>
      <c r="CL8" s="664"/>
      <c r="CM8" s="664"/>
      <c r="CN8" s="664"/>
      <c r="CO8" s="664"/>
      <c r="CP8" s="664"/>
      <c r="CQ8" s="665"/>
      <c r="CR8" s="629">
        <v>437232</v>
      </c>
      <c r="CS8" s="630"/>
      <c r="CT8" s="630"/>
      <c r="CU8" s="630"/>
      <c r="CV8" s="630"/>
      <c r="CW8" s="630"/>
      <c r="CX8" s="630"/>
      <c r="CY8" s="631"/>
      <c r="CZ8" s="685">
        <v>11.6</v>
      </c>
      <c r="DA8" s="685"/>
      <c r="DB8" s="685"/>
      <c r="DC8" s="685"/>
      <c r="DD8" s="617">
        <v>5184</v>
      </c>
      <c r="DE8" s="630"/>
      <c r="DF8" s="630"/>
      <c r="DG8" s="630"/>
      <c r="DH8" s="630"/>
      <c r="DI8" s="630"/>
      <c r="DJ8" s="630"/>
      <c r="DK8" s="630"/>
      <c r="DL8" s="630"/>
      <c r="DM8" s="630"/>
      <c r="DN8" s="630"/>
      <c r="DO8" s="630"/>
      <c r="DP8" s="631"/>
      <c r="DQ8" s="617">
        <v>307678</v>
      </c>
      <c r="DR8" s="630"/>
      <c r="DS8" s="630"/>
      <c r="DT8" s="630"/>
      <c r="DU8" s="630"/>
      <c r="DV8" s="630"/>
      <c r="DW8" s="630"/>
      <c r="DX8" s="630"/>
      <c r="DY8" s="630"/>
      <c r="DZ8" s="630"/>
      <c r="EA8" s="630"/>
      <c r="EB8" s="630"/>
      <c r="EC8" s="666"/>
    </row>
    <row r="9" spans="2:143" ht="11.25" customHeight="1" x14ac:dyDescent="0.15">
      <c r="B9" s="626" t="s">
        <v>242</v>
      </c>
      <c r="C9" s="627"/>
      <c r="D9" s="627"/>
      <c r="E9" s="627"/>
      <c r="F9" s="627"/>
      <c r="G9" s="627"/>
      <c r="H9" s="627"/>
      <c r="I9" s="627"/>
      <c r="J9" s="627"/>
      <c r="K9" s="627"/>
      <c r="L9" s="627"/>
      <c r="M9" s="627"/>
      <c r="N9" s="627"/>
      <c r="O9" s="627"/>
      <c r="P9" s="627"/>
      <c r="Q9" s="628"/>
      <c r="R9" s="629">
        <v>495</v>
      </c>
      <c r="S9" s="630"/>
      <c r="T9" s="630"/>
      <c r="U9" s="630"/>
      <c r="V9" s="630"/>
      <c r="W9" s="630"/>
      <c r="X9" s="630"/>
      <c r="Y9" s="631"/>
      <c r="Z9" s="685">
        <v>0</v>
      </c>
      <c r="AA9" s="685"/>
      <c r="AB9" s="685"/>
      <c r="AC9" s="685"/>
      <c r="AD9" s="686">
        <v>495</v>
      </c>
      <c r="AE9" s="686"/>
      <c r="AF9" s="686"/>
      <c r="AG9" s="686"/>
      <c r="AH9" s="686"/>
      <c r="AI9" s="686"/>
      <c r="AJ9" s="686"/>
      <c r="AK9" s="686"/>
      <c r="AL9" s="632">
        <v>0</v>
      </c>
      <c r="AM9" s="633"/>
      <c r="AN9" s="633"/>
      <c r="AO9" s="687"/>
      <c r="AP9" s="626" t="s">
        <v>243</v>
      </c>
      <c r="AQ9" s="627"/>
      <c r="AR9" s="627"/>
      <c r="AS9" s="627"/>
      <c r="AT9" s="627"/>
      <c r="AU9" s="627"/>
      <c r="AV9" s="627"/>
      <c r="AW9" s="627"/>
      <c r="AX9" s="627"/>
      <c r="AY9" s="627"/>
      <c r="AZ9" s="627"/>
      <c r="BA9" s="627"/>
      <c r="BB9" s="627"/>
      <c r="BC9" s="627"/>
      <c r="BD9" s="627"/>
      <c r="BE9" s="627"/>
      <c r="BF9" s="628"/>
      <c r="BG9" s="629">
        <v>123564</v>
      </c>
      <c r="BH9" s="630"/>
      <c r="BI9" s="630"/>
      <c r="BJ9" s="630"/>
      <c r="BK9" s="630"/>
      <c r="BL9" s="630"/>
      <c r="BM9" s="630"/>
      <c r="BN9" s="631"/>
      <c r="BO9" s="685">
        <v>53.3</v>
      </c>
      <c r="BP9" s="685"/>
      <c r="BQ9" s="685"/>
      <c r="BR9" s="685"/>
      <c r="BS9" s="617" t="s">
        <v>244</v>
      </c>
      <c r="BT9" s="630"/>
      <c r="BU9" s="630"/>
      <c r="BV9" s="630"/>
      <c r="BW9" s="630"/>
      <c r="BX9" s="630"/>
      <c r="BY9" s="630"/>
      <c r="BZ9" s="630"/>
      <c r="CA9" s="630"/>
      <c r="CB9" s="666"/>
      <c r="CD9" s="667" t="s">
        <v>245</v>
      </c>
      <c r="CE9" s="664"/>
      <c r="CF9" s="664"/>
      <c r="CG9" s="664"/>
      <c r="CH9" s="664"/>
      <c r="CI9" s="664"/>
      <c r="CJ9" s="664"/>
      <c r="CK9" s="664"/>
      <c r="CL9" s="664"/>
      <c r="CM9" s="664"/>
      <c r="CN9" s="664"/>
      <c r="CO9" s="664"/>
      <c r="CP9" s="664"/>
      <c r="CQ9" s="665"/>
      <c r="CR9" s="629">
        <v>654905</v>
      </c>
      <c r="CS9" s="630"/>
      <c r="CT9" s="630"/>
      <c r="CU9" s="630"/>
      <c r="CV9" s="630"/>
      <c r="CW9" s="630"/>
      <c r="CX9" s="630"/>
      <c r="CY9" s="631"/>
      <c r="CZ9" s="685">
        <v>17.399999999999999</v>
      </c>
      <c r="DA9" s="685"/>
      <c r="DB9" s="685"/>
      <c r="DC9" s="685"/>
      <c r="DD9" s="617">
        <v>8543</v>
      </c>
      <c r="DE9" s="630"/>
      <c r="DF9" s="630"/>
      <c r="DG9" s="630"/>
      <c r="DH9" s="630"/>
      <c r="DI9" s="630"/>
      <c r="DJ9" s="630"/>
      <c r="DK9" s="630"/>
      <c r="DL9" s="630"/>
      <c r="DM9" s="630"/>
      <c r="DN9" s="630"/>
      <c r="DO9" s="630"/>
      <c r="DP9" s="631"/>
      <c r="DQ9" s="617">
        <v>544034</v>
      </c>
      <c r="DR9" s="630"/>
      <c r="DS9" s="630"/>
      <c r="DT9" s="630"/>
      <c r="DU9" s="630"/>
      <c r="DV9" s="630"/>
      <c r="DW9" s="630"/>
      <c r="DX9" s="630"/>
      <c r="DY9" s="630"/>
      <c r="DZ9" s="630"/>
      <c r="EA9" s="630"/>
      <c r="EB9" s="630"/>
      <c r="EC9" s="666"/>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244</v>
      </c>
      <c r="S10" s="630"/>
      <c r="T10" s="630"/>
      <c r="U10" s="630"/>
      <c r="V10" s="630"/>
      <c r="W10" s="630"/>
      <c r="X10" s="630"/>
      <c r="Y10" s="631"/>
      <c r="Z10" s="685" t="s">
        <v>176</v>
      </c>
      <c r="AA10" s="685"/>
      <c r="AB10" s="685"/>
      <c r="AC10" s="685"/>
      <c r="AD10" s="686" t="s">
        <v>176</v>
      </c>
      <c r="AE10" s="686"/>
      <c r="AF10" s="686"/>
      <c r="AG10" s="686"/>
      <c r="AH10" s="686"/>
      <c r="AI10" s="686"/>
      <c r="AJ10" s="686"/>
      <c r="AK10" s="686"/>
      <c r="AL10" s="632" t="s">
        <v>176</v>
      </c>
      <c r="AM10" s="633"/>
      <c r="AN10" s="633"/>
      <c r="AO10" s="687"/>
      <c r="AP10" s="626" t="s">
        <v>247</v>
      </c>
      <c r="AQ10" s="627"/>
      <c r="AR10" s="627"/>
      <c r="AS10" s="627"/>
      <c r="AT10" s="627"/>
      <c r="AU10" s="627"/>
      <c r="AV10" s="627"/>
      <c r="AW10" s="627"/>
      <c r="AX10" s="627"/>
      <c r="AY10" s="627"/>
      <c r="AZ10" s="627"/>
      <c r="BA10" s="627"/>
      <c r="BB10" s="627"/>
      <c r="BC10" s="627"/>
      <c r="BD10" s="627"/>
      <c r="BE10" s="627"/>
      <c r="BF10" s="628"/>
      <c r="BG10" s="629">
        <v>6544</v>
      </c>
      <c r="BH10" s="630"/>
      <c r="BI10" s="630"/>
      <c r="BJ10" s="630"/>
      <c r="BK10" s="630"/>
      <c r="BL10" s="630"/>
      <c r="BM10" s="630"/>
      <c r="BN10" s="631"/>
      <c r="BO10" s="685">
        <v>2.8</v>
      </c>
      <c r="BP10" s="685"/>
      <c r="BQ10" s="685"/>
      <c r="BR10" s="685"/>
      <c r="BS10" s="617">
        <v>1092</v>
      </c>
      <c r="BT10" s="630"/>
      <c r="BU10" s="630"/>
      <c r="BV10" s="630"/>
      <c r="BW10" s="630"/>
      <c r="BX10" s="630"/>
      <c r="BY10" s="630"/>
      <c r="BZ10" s="630"/>
      <c r="CA10" s="630"/>
      <c r="CB10" s="666"/>
      <c r="CD10" s="667" t="s">
        <v>248</v>
      </c>
      <c r="CE10" s="664"/>
      <c r="CF10" s="664"/>
      <c r="CG10" s="664"/>
      <c r="CH10" s="664"/>
      <c r="CI10" s="664"/>
      <c r="CJ10" s="664"/>
      <c r="CK10" s="664"/>
      <c r="CL10" s="664"/>
      <c r="CM10" s="664"/>
      <c r="CN10" s="664"/>
      <c r="CO10" s="664"/>
      <c r="CP10" s="664"/>
      <c r="CQ10" s="665"/>
      <c r="CR10" s="629" t="s">
        <v>176</v>
      </c>
      <c r="CS10" s="630"/>
      <c r="CT10" s="630"/>
      <c r="CU10" s="630"/>
      <c r="CV10" s="630"/>
      <c r="CW10" s="630"/>
      <c r="CX10" s="630"/>
      <c r="CY10" s="631"/>
      <c r="CZ10" s="685" t="s">
        <v>176</v>
      </c>
      <c r="DA10" s="685"/>
      <c r="DB10" s="685"/>
      <c r="DC10" s="685"/>
      <c r="DD10" s="617" t="s">
        <v>176</v>
      </c>
      <c r="DE10" s="630"/>
      <c r="DF10" s="630"/>
      <c r="DG10" s="630"/>
      <c r="DH10" s="630"/>
      <c r="DI10" s="630"/>
      <c r="DJ10" s="630"/>
      <c r="DK10" s="630"/>
      <c r="DL10" s="630"/>
      <c r="DM10" s="630"/>
      <c r="DN10" s="630"/>
      <c r="DO10" s="630"/>
      <c r="DP10" s="631"/>
      <c r="DQ10" s="617" t="s">
        <v>176</v>
      </c>
      <c r="DR10" s="630"/>
      <c r="DS10" s="630"/>
      <c r="DT10" s="630"/>
      <c r="DU10" s="630"/>
      <c r="DV10" s="630"/>
      <c r="DW10" s="630"/>
      <c r="DX10" s="630"/>
      <c r="DY10" s="630"/>
      <c r="DZ10" s="630"/>
      <c r="EA10" s="630"/>
      <c r="EB10" s="630"/>
      <c r="EC10" s="666"/>
    </row>
    <row r="11" spans="2:143" ht="11.25" customHeight="1" x14ac:dyDescent="0.15">
      <c r="B11" s="626" t="s">
        <v>249</v>
      </c>
      <c r="C11" s="627"/>
      <c r="D11" s="627"/>
      <c r="E11" s="627"/>
      <c r="F11" s="627"/>
      <c r="G11" s="627"/>
      <c r="H11" s="627"/>
      <c r="I11" s="627"/>
      <c r="J11" s="627"/>
      <c r="K11" s="627"/>
      <c r="L11" s="627"/>
      <c r="M11" s="627"/>
      <c r="N11" s="627"/>
      <c r="O11" s="627"/>
      <c r="P11" s="627"/>
      <c r="Q11" s="628"/>
      <c r="R11" s="629" t="s">
        <v>176</v>
      </c>
      <c r="S11" s="630"/>
      <c r="T11" s="630"/>
      <c r="U11" s="630"/>
      <c r="V11" s="630"/>
      <c r="W11" s="630"/>
      <c r="X11" s="630"/>
      <c r="Y11" s="631"/>
      <c r="Z11" s="685" t="s">
        <v>176</v>
      </c>
      <c r="AA11" s="685"/>
      <c r="AB11" s="685"/>
      <c r="AC11" s="685"/>
      <c r="AD11" s="686" t="s">
        <v>176</v>
      </c>
      <c r="AE11" s="686"/>
      <c r="AF11" s="686"/>
      <c r="AG11" s="686"/>
      <c r="AH11" s="686"/>
      <c r="AI11" s="686"/>
      <c r="AJ11" s="686"/>
      <c r="AK11" s="686"/>
      <c r="AL11" s="632" t="s">
        <v>176</v>
      </c>
      <c r="AM11" s="633"/>
      <c r="AN11" s="633"/>
      <c r="AO11" s="687"/>
      <c r="AP11" s="626" t="s">
        <v>250</v>
      </c>
      <c r="AQ11" s="627"/>
      <c r="AR11" s="627"/>
      <c r="AS11" s="627"/>
      <c r="AT11" s="627"/>
      <c r="AU11" s="627"/>
      <c r="AV11" s="627"/>
      <c r="AW11" s="627"/>
      <c r="AX11" s="627"/>
      <c r="AY11" s="627"/>
      <c r="AZ11" s="627"/>
      <c r="BA11" s="627"/>
      <c r="BB11" s="627"/>
      <c r="BC11" s="627"/>
      <c r="BD11" s="627"/>
      <c r="BE11" s="627"/>
      <c r="BF11" s="628"/>
      <c r="BG11" s="629">
        <v>6112</v>
      </c>
      <c r="BH11" s="630"/>
      <c r="BI11" s="630"/>
      <c r="BJ11" s="630"/>
      <c r="BK11" s="630"/>
      <c r="BL11" s="630"/>
      <c r="BM11" s="630"/>
      <c r="BN11" s="631"/>
      <c r="BO11" s="685">
        <v>2.6</v>
      </c>
      <c r="BP11" s="685"/>
      <c r="BQ11" s="685"/>
      <c r="BR11" s="685"/>
      <c r="BS11" s="617">
        <v>1225</v>
      </c>
      <c r="BT11" s="630"/>
      <c r="BU11" s="630"/>
      <c r="BV11" s="630"/>
      <c r="BW11" s="630"/>
      <c r="BX11" s="630"/>
      <c r="BY11" s="630"/>
      <c r="BZ11" s="630"/>
      <c r="CA11" s="630"/>
      <c r="CB11" s="666"/>
      <c r="CD11" s="667" t="s">
        <v>251</v>
      </c>
      <c r="CE11" s="664"/>
      <c r="CF11" s="664"/>
      <c r="CG11" s="664"/>
      <c r="CH11" s="664"/>
      <c r="CI11" s="664"/>
      <c r="CJ11" s="664"/>
      <c r="CK11" s="664"/>
      <c r="CL11" s="664"/>
      <c r="CM11" s="664"/>
      <c r="CN11" s="664"/>
      <c r="CO11" s="664"/>
      <c r="CP11" s="664"/>
      <c r="CQ11" s="665"/>
      <c r="CR11" s="629">
        <v>264285</v>
      </c>
      <c r="CS11" s="630"/>
      <c r="CT11" s="630"/>
      <c r="CU11" s="630"/>
      <c r="CV11" s="630"/>
      <c r="CW11" s="630"/>
      <c r="CX11" s="630"/>
      <c r="CY11" s="631"/>
      <c r="CZ11" s="685">
        <v>7</v>
      </c>
      <c r="DA11" s="685"/>
      <c r="DB11" s="685"/>
      <c r="DC11" s="685"/>
      <c r="DD11" s="617">
        <v>103702</v>
      </c>
      <c r="DE11" s="630"/>
      <c r="DF11" s="630"/>
      <c r="DG11" s="630"/>
      <c r="DH11" s="630"/>
      <c r="DI11" s="630"/>
      <c r="DJ11" s="630"/>
      <c r="DK11" s="630"/>
      <c r="DL11" s="630"/>
      <c r="DM11" s="630"/>
      <c r="DN11" s="630"/>
      <c r="DO11" s="630"/>
      <c r="DP11" s="631"/>
      <c r="DQ11" s="617">
        <v>115545</v>
      </c>
      <c r="DR11" s="630"/>
      <c r="DS11" s="630"/>
      <c r="DT11" s="630"/>
      <c r="DU11" s="630"/>
      <c r="DV11" s="630"/>
      <c r="DW11" s="630"/>
      <c r="DX11" s="630"/>
      <c r="DY11" s="630"/>
      <c r="DZ11" s="630"/>
      <c r="EA11" s="630"/>
      <c r="EB11" s="630"/>
      <c r="EC11" s="666"/>
    </row>
    <row r="12" spans="2:143" ht="11.25" customHeight="1" x14ac:dyDescent="0.15">
      <c r="B12" s="626" t="s">
        <v>252</v>
      </c>
      <c r="C12" s="627"/>
      <c r="D12" s="627"/>
      <c r="E12" s="627"/>
      <c r="F12" s="627"/>
      <c r="G12" s="627"/>
      <c r="H12" s="627"/>
      <c r="I12" s="627"/>
      <c r="J12" s="627"/>
      <c r="K12" s="627"/>
      <c r="L12" s="627"/>
      <c r="M12" s="627"/>
      <c r="N12" s="627"/>
      <c r="O12" s="627"/>
      <c r="P12" s="627"/>
      <c r="Q12" s="628"/>
      <c r="R12" s="629">
        <v>47517</v>
      </c>
      <c r="S12" s="630"/>
      <c r="T12" s="630"/>
      <c r="U12" s="630"/>
      <c r="V12" s="630"/>
      <c r="W12" s="630"/>
      <c r="X12" s="630"/>
      <c r="Y12" s="631"/>
      <c r="Z12" s="685">
        <v>1.2</v>
      </c>
      <c r="AA12" s="685"/>
      <c r="AB12" s="685"/>
      <c r="AC12" s="685"/>
      <c r="AD12" s="686">
        <v>47517</v>
      </c>
      <c r="AE12" s="686"/>
      <c r="AF12" s="686"/>
      <c r="AG12" s="686"/>
      <c r="AH12" s="686"/>
      <c r="AI12" s="686"/>
      <c r="AJ12" s="686"/>
      <c r="AK12" s="686"/>
      <c r="AL12" s="632">
        <v>2.2999999999999998</v>
      </c>
      <c r="AM12" s="633"/>
      <c r="AN12" s="633"/>
      <c r="AO12" s="687"/>
      <c r="AP12" s="626" t="s">
        <v>253</v>
      </c>
      <c r="AQ12" s="627"/>
      <c r="AR12" s="627"/>
      <c r="AS12" s="627"/>
      <c r="AT12" s="627"/>
      <c r="AU12" s="627"/>
      <c r="AV12" s="627"/>
      <c r="AW12" s="627"/>
      <c r="AX12" s="627"/>
      <c r="AY12" s="627"/>
      <c r="AZ12" s="627"/>
      <c r="BA12" s="627"/>
      <c r="BB12" s="627"/>
      <c r="BC12" s="627"/>
      <c r="BD12" s="627"/>
      <c r="BE12" s="627"/>
      <c r="BF12" s="628"/>
      <c r="BG12" s="629">
        <v>56025</v>
      </c>
      <c r="BH12" s="630"/>
      <c r="BI12" s="630"/>
      <c r="BJ12" s="630"/>
      <c r="BK12" s="630"/>
      <c r="BL12" s="630"/>
      <c r="BM12" s="630"/>
      <c r="BN12" s="631"/>
      <c r="BO12" s="685">
        <v>24.2</v>
      </c>
      <c r="BP12" s="685"/>
      <c r="BQ12" s="685"/>
      <c r="BR12" s="685"/>
      <c r="BS12" s="617" t="s">
        <v>176</v>
      </c>
      <c r="BT12" s="630"/>
      <c r="BU12" s="630"/>
      <c r="BV12" s="630"/>
      <c r="BW12" s="630"/>
      <c r="BX12" s="630"/>
      <c r="BY12" s="630"/>
      <c r="BZ12" s="630"/>
      <c r="CA12" s="630"/>
      <c r="CB12" s="666"/>
      <c r="CD12" s="667" t="s">
        <v>254</v>
      </c>
      <c r="CE12" s="664"/>
      <c r="CF12" s="664"/>
      <c r="CG12" s="664"/>
      <c r="CH12" s="664"/>
      <c r="CI12" s="664"/>
      <c r="CJ12" s="664"/>
      <c r="CK12" s="664"/>
      <c r="CL12" s="664"/>
      <c r="CM12" s="664"/>
      <c r="CN12" s="664"/>
      <c r="CO12" s="664"/>
      <c r="CP12" s="664"/>
      <c r="CQ12" s="665"/>
      <c r="CR12" s="629">
        <v>176601</v>
      </c>
      <c r="CS12" s="630"/>
      <c r="CT12" s="630"/>
      <c r="CU12" s="630"/>
      <c r="CV12" s="630"/>
      <c r="CW12" s="630"/>
      <c r="CX12" s="630"/>
      <c r="CY12" s="631"/>
      <c r="CZ12" s="685">
        <v>4.7</v>
      </c>
      <c r="DA12" s="685"/>
      <c r="DB12" s="685"/>
      <c r="DC12" s="685"/>
      <c r="DD12" s="617">
        <v>28609</v>
      </c>
      <c r="DE12" s="630"/>
      <c r="DF12" s="630"/>
      <c r="DG12" s="630"/>
      <c r="DH12" s="630"/>
      <c r="DI12" s="630"/>
      <c r="DJ12" s="630"/>
      <c r="DK12" s="630"/>
      <c r="DL12" s="630"/>
      <c r="DM12" s="630"/>
      <c r="DN12" s="630"/>
      <c r="DO12" s="630"/>
      <c r="DP12" s="631"/>
      <c r="DQ12" s="617">
        <v>93567</v>
      </c>
      <c r="DR12" s="630"/>
      <c r="DS12" s="630"/>
      <c r="DT12" s="630"/>
      <c r="DU12" s="630"/>
      <c r="DV12" s="630"/>
      <c r="DW12" s="630"/>
      <c r="DX12" s="630"/>
      <c r="DY12" s="630"/>
      <c r="DZ12" s="630"/>
      <c r="EA12" s="630"/>
      <c r="EB12" s="630"/>
      <c r="EC12" s="666"/>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176</v>
      </c>
      <c r="S13" s="630"/>
      <c r="T13" s="630"/>
      <c r="U13" s="630"/>
      <c r="V13" s="630"/>
      <c r="W13" s="630"/>
      <c r="X13" s="630"/>
      <c r="Y13" s="631"/>
      <c r="Z13" s="685" t="s">
        <v>176</v>
      </c>
      <c r="AA13" s="685"/>
      <c r="AB13" s="685"/>
      <c r="AC13" s="685"/>
      <c r="AD13" s="686" t="s">
        <v>176</v>
      </c>
      <c r="AE13" s="686"/>
      <c r="AF13" s="686"/>
      <c r="AG13" s="686"/>
      <c r="AH13" s="686"/>
      <c r="AI13" s="686"/>
      <c r="AJ13" s="686"/>
      <c r="AK13" s="686"/>
      <c r="AL13" s="632" t="s">
        <v>176</v>
      </c>
      <c r="AM13" s="633"/>
      <c r="AN13" s="633"/>
      <c r="AO13" s="687"/>
      <c r="AP13" s="626" t="s">
        <v>256</v>
      </c>
      <c r="AQ13" s="627"/>
      <c r="AR13" s="627"/>
      <c r="AS13" s="627"/>
      <c r="AT13" s="627"/>
      <c r="AU13" s="627"/>
      <c r="AV13" s="627"/>
      <c r="AW13" s="627"/>
      <c r="AX13" s="627"/>
      <c r="AY13" s="627"/>
      <c r="AZ13" s="627"/>
      <c r="BA13" s="627"/>
      <c r="BB13" s="627"/>
      <c r="BC13" s="627"/>
      <c r="BD13" s="627"/>
      <c r="BE13" s="627"/>
      <c r="BF13" s="628"/>
      <c r="BG13" s="629">
        <v>54839</v>
      </c>
      <c r="BH13" s="630"/>
      <c r="BI13" s="630"/>
      <c r="BJ13" s="630"/>
      <c r="BK13" s="630"/>
      <c r="BL13" s="630"/>
      <c r="BM13" s="630"/>
      <c r="BN13" s="631"/>
      <c r="BO13" s="685">
        <v>23.7</v>
      </c>
      <c r="BP13" s="685"/>
      <c r="BQ13" s="685"/>
      <c r="BR13" s="685"/>
      <c r="BS13" s="617" t="s">
        <v>176</v>
      </c>
      <c r="BT13" s="630"/>
      <c r="BU13" s="630"/>
      <c r="BV13" s="630"/>
      <c r="BW13" s="630"/>
      <c r="BX13" s="630"/>
      <c r="BY13" s="630"/>
      <c r="BZ13" s="630"/>
      <c r="CA13" s="630"/>
      <c r="CB13" s="666"/>
      <c r="CD13" s="667" t="s">
        <v>257</v>
      </c>
      <c r="CE13" s="664"/>
      <c r="CF13" s="664"/>
      <c r="CG13" s="664"/>
      <c r="CH13" s="664"/>
      <c r="CI13" s="664"/>
      <c r="CJ13" s="664"/>
      <c r="CK13" s="664"/>
      <c r="CL13" s="664"/>
      <c r="CM13" s="664"/>
      <c r="CN13" s="664"/>
      <c r="CO13" s="664"/>
      <c r="CP13" s="664"/>
      <c r="CQ13" s="665"/>
      <c r="CR13" s="629">
        <v>395923</v>
      </c>
      <c r="CS13" s="630"/>
      <c r="CT13" s="630"/>
      <c r="CU13" s="630"/>
      <c r="CV13" s="630"/>
      <c r="CW13" s="630"/>
      <c r="CX13" s="630"/>
      <c r="CY13" s="631"/>
      <c r="CZ13" s="685">
        <v>10.5</v>
      </c>
      <c r="DA13" s="685"/>
      <c r="DB13" s="685"/>
      <c r="DC13" s="685"/>
      <c r="DD13" s="617">
        <v>181009</v>
      </c>
      <c r="DE13" s="630"/>
      <c r="DF13" s="630"/>
      <c r="DG13" s="630"/>
      <c r="DH13" s="630"/>
      <c r="DI13" s="630"/>
      <c r="DJ13" s="630"/>
      <c r="DK13" s="630"/>
      <c r="DL13" s="630"/>
      <c r="DM13" s="630"/>
      <c r="DN13" s="630"/>
      <c r="DO13" s="630"/>
      <c r="DP13" s="631"/>
      <c r="DQ13" s="617">
        <v>186557</v>
      </c>
      <c r="DR13" s="630"/>
      <c r="DS13" s="630"/>
      <c r="DT13" s="630"/>
      <c r="DU13" s="630"/>
      <c r="DV13" s="630"/>
      <c r="DW13" s="630"/>
      <c r="DX13" s="630"/>
      <c r="DY13" s="630"/>
      <c r="DZ13" s="630"/>
      <c r="EA13" s="630"/>
      <c r="EB13" s="630"/>
      <c r="EC13" s="666"/>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176</v>
      </c>
      <c r="S14" s="630"/>
      <c r="T14" s="630"/>
      <c r="U14" s="630"/>
      <c r="V14" s="630"/>
      <c r="W14" s="630"/>
      <c r="X14" s="630"/>
      <c r="Y14" s="631"/>
      <c r="Z14" s="685" t="s">
        <v>244</v>
      </c>
      <c r="AA14" s="685"/>
      <c r="AB14" s="685"/>
      <c r="AC14" s="685"/>
      <c r="AD14" s="686" t="s">
        <v>176</v>
      </c>
      <c r="AE14" s="686"/>
      <c r="AF14" s="686"/>
      <c r="AG14" s="686"/>
      <c r="AH14" s="686"/>
      <c r="AI14" s="686"/>
      <c r="AJ14" s="686"/>
      <c r="AK14" s="686"/>
      <c r="AL14" s="632" t="s">
        <v>176</v>
      </c>
      <c r="AM14" s="633"/>
      <c r="AN14" s="633"/>
      <c r="AO14" s="687"/>
      <c r="AP14" s="626" t="s">
        <v>259</v>
      </c>
      <c r="AQ14" s="627"/>
      <c r="AR14" s="627"/>
      <c r="AS14" s="627"/>
      <c r="AT14" s="627"/>
      <c r="AU14" s="627"/>
      <c r="AV14" s="627"/>
      <c r="AW14" s="627"/>
      <c r="AX14" s="627"/>
      <c r="AY14" s="627"/>
      <c r="AZ14" s="627"/>
      <c r="BA14" s="627"/>
      <c r="BB14" s="627"/>
      <c r="BC14" s="627"/>
      <c r="BD14" s="627"/>
      <c r="BE14" s="627"/>
      <c r="BF14" s="628"/>
      <c r="BG14" s="629">
        <v>6761</v>
      </c>
      <c r="BH14" s="630"/>
      <c r="BI14" s="630"/>
      <c r="BJ14" s="630"/>
      <c r="BK14" s="630"/>
      <c r="BL14" s="630"/>
      <c r="BM14" s="630"/>
      <c r="BN14" s="631"/>
      <c r="BO14" s="685">
        <v>2.9</v>
      </c>
      <c r="BP14" s="685"/>
      <c r="BQ14" s="685"/>
      <c r="BR14" s="685"/>
      <c r="BS14" s="617" t="s">
        <v>176</v>
      </c>
      <c r="BT14" s="630"/>
      <c r="BU14" s="630"/>
      <c r="BV14" s="630"/>
      <c r="BW14" s="630"/>
      <c r="BX14" s="630"/>
      <c r="BY14" s="630"/>
      <c r="BZ14" s="630"/>
      <c r="CA14" s="630"/>
      <c r="CB14" s="666"/>
      <c r="CD14" s="667" t="s">
        <v>260</v>
      </c>
      <c r="CE14" s="664"/>
      <c r="CF14" s="664"/>
      <c r="CG14" s="664"/>
      <c r="CH14" s="664"/>
      <c r="CI14" s="664"/>
      <c r="CJ14" s="664"/>
      <c r="CK14" s="664"/>
      <c r="CL14" s="664"/>
      <c r="CM14" s="664"/>
      <c r="CN14" s="664"/>
      <c r="CO14" s="664"/>
      <c r="CP14" s="664"/>
      <c r="CQ14" s="665"/>
      <c r="CR14" s="629">
        <v>163994</v>
      </c>
      <c r="CS14" s="630"/>
      <c r="CT14" s="630"/>
      <c r="CU14" s="630"/>
      <c r="CV14" s="630"/>
      <c r="CW14" s="630"/>
      <c r="CX14" s="630"/>
      <c r="CY14" s="631"/>
      <c r="CZ14" s="685">
        <v>4.4000000000000004</v>
      </c>
      <c r="DA14" s="685"/>
      <c r="DB14" s="685"/>
      <c r="DC14" s="685"/>
      <c r="DD14" s="617" t="s">
        <v>176</v>
      </c>
      <c r="DE14" s="630"/>
      <c r="DF14" s="630"/>
      <c r="DG14" s="630"/>
      <c r="DH14" s="630"/>
      <c r="DI14" s="630"/>
      <c r="DJ14" s="630"/>
      <c r="DK14" s="630"/>
      <c r="DL14" s="630"/>
      <c r="DM14" s="630"/>
      <c r="DN14" s="630"/>
      <c r="DO14" s="630"/>
      <c r="DP14" s="631"/>
      <c r="DQ14" s="617">
        <v>155494</v>
      </c>
      <c r="DR14" s="630"/>
      <c r="DS14" s="630"/>
      <c r="DT14" s="630"/>
      <c r="DU14" s="630"/>
      <c r="DV14" s="630"/>
      <c r="DW14" s="630"/>
      <c r="DX14" s="630"/>
      <c r="DY14" s="630"/>
      <c r="DZ14" s="630"/>
      <c r="EA14" s="630"/>
      <c r="EB14" s="630"/>
      <c r="EC14" s="666"/>
    </row>
    <row r="15" spans="2:143" ht="11.25" customHeight="1" x14ac:dyDescent="0.15">
      <c r="B15" s="626" t="s">
        <v>261</v>
      </c>
      <c r="C15" s="627"/>
      <c r="D15" s="627"/>
      <c r="E15" s="627"/>
      <c r="F15" s="627"/>
      <c r="G15" s="627"/>
      <c r="H15" s="627"/>
      <c r="I15" s="627"/>
      <c r="J15" s="627"/>
      <c r="K15" s="627"/>
      <c r="L15" s="627"/>
      <c r="M15" s="627"/>
      <c r="N15" s="627"/>
      <c r="O15" s="627"/>
      <c r="P15" s="627"/>
      <c r="Q15" s="628"/>
      <c r="R15" s="629">
        <v>4776</v>
      </c>
      <c r="S15" s="630"/>
      <c r="T15" s="630"/>
      <c r="U15" s="630"/>
      <c r="V15" s="630"/>
      <c r="W15" s="630"/>
      <c r="X15" s="630"/>
      <c r="Y15" s="631"/>
      <c r="Z15" s="685">
        <v>0.1</v>
      </c>
      <c r="AA15" s="685"/>
      <c r="AB15" s="685"/>
      <c r="AC15" s="685"/>
      <c r="AD15" s="686">
        <v>4776</v>
      </c>
      <c r="AE15" s="686"/>
      <c r="AF15" s="686"/>
      <c r="AG15" s="686"/>
      <c r="AH15" s="686"/>
      <c r="AI15" s="686"/>
      <c r="AJ15" s="686"/>
      <c r="AK15" s="686"/>
      <c r="AL15" s="632">
        <v>0.2</v>
      </c>
      <c r="AM15" s="633"/>
      <c r="AN15" s="633"/>
      <c r="AO15" s="687"/>
      <c r="AP15" s="626" t="s">
        <v>262</v>
      </c>
      <c r="AQ15" s="627"/>
      <c r="AR15" s="627"/>
      <c r="AS15" s="627"/>
      <c r="AT15" s="627"/>
      <c r="AU15" s="627"/>
      <c r="AV15" s="627"/>
      <c r="AW15" s="627"/>
      <c r="AX15" s="627"/>
      <c r="AY15" s="627"/>
      <c r="AZ15" s="627"/>
      <c r="BA15" s="627"/>
      <c r="BB15" s="627"/>
      <c r="BC15" s="627"/>
      <c r="BD15" s="627"/>
      <c r="BE15" s="627"/>
      <c r="BF15" s="628"/>
      <c r="BG15" s="629">
        <v>20203</v>
      </c>
      <c r="BH15" s="630"/>
      <c r="BI15" s="630"/>
      <c r="BJ15" s="630"/>
      <c r="BK15" s="630"/>
      <c r="BL15" s="630"/>
      <c r="BM15" s="630"/>
      <c r="BN15" s="631"/>
      <c r="BO15" s="685">
        <v>8.6999999999999993</v>
      </c>
      <c r="BP15" s="685"/>
      <c r="BQ15" s="685"/>
      <c r="BR15" s="685"/>
      <c r="BS15" s="617" t="s">
        <v>176</v>
      </c>
      <c r="BT15" s="630"/>
      <c r="BU15" s="630"/>
      <c r="BV15" s="630"/>
      <c r="BW15" s="630"/>
      <c r="BX15" s="630"/>
      <c r="BY15" s="630"/>
      <c r="BZ15" s="630"/>
      <c r="CA15" s="630"/>
      <c r="CB15" s="666"/>
      <c r="CD15" s="667" t="s">
        <v>263</v>
      </c>
      <c r="CE15" s="664"/>
      <c r="CF15" s="664"/>
      <c r="CG15" s="664"/>
      <c r="CH15" s="664"/>
      <c r="CI15" s="664"/>
      <c r="CJ15" s="664"/>
      <c r="CK15" s="664"/>
      <c r="CL15" s="664"/>
      <c r="CM15" s="664"/>
      <c r="CN15" s="664"/>
      <c r="CO15" s="664"/>
      <c r="CP15" s="664"/>
      <c r="CQ15" s="665"/>
      <c r="CR15" s="629">
        <v>291051</v>
      </c>
      <c r="CS15" s="630"/>
      <c r="CT15" s="630"/>
      <c r="CU15" s="630"/>
      <c r="CV15" s="630"/>
      <c r="CW15" s="630"/>
      <c r="CX15" s="630"/>
      <c r="CY15" s="631"/>
      <c r="CZ15" s="685">
        <v>7.7</v>
      </c>
      <c r="DA15" s="685"/>
      <c r="DB15" s="685"/>
      <c r="DC15" s="685"/>
      <c r="DD15" s="617">
        <v>30994</v>
      </c>
      <c r="DE15" s="630"/>
      <c r="DF15" s="630"/>
      <c r="DG15" s="630"/>
      <c r="DH15" s="630"/>
      <c r="DI15" s="630"/>
      <c r="DJ15" s="630"/>
      <c r="DK15" s="630"/>
      <c r="DL15" s="630"/>
      <c r="DM15" s="630"/>
      <c r="DN15" s="630"/>
      <c r="DO15" s="630"/>
      <c r="DP15" s="631"/>
      <c r="DQ15" s="617">
        <v>273280</v>
      </c>
      <c r="DR15" s="630"/>
      <c r="DS15" s="630"/>
      <c r="DT15" s="630"/>
      <c r="DU15" s="630"/>
      <c r="DV15" s="630"/>
      <c r="DW15" s="630"/>
      <c r="DX15" s="630"/>
      <c r="DY15" s="630"/>
      <c r="DZ15" s="630"/>
      <c r="EA15" s="630"/>
      <c r="EB15" s="630"/>
      <c r="EC15" s="666"/>
    </row>
    <row r="16" spans="2:143" ht="11.25" customHeight="1" x14ac:dyDescent="0.15">
      <c r="B16" s="626" t="s">
        <v>264</v>
      </c>
      <c r="C16" s="627"/>
      <c r="D16" s="627"/>
      <c r="E16" s="627"/>
      <c r="F16" s="627"/>
      <c r="G16" s="627"/>
      <c r="H16" s="627"/>
      <c r="I16" s="627"/>
      <c r="J16" s="627"/>
      <c r="K16" s="627"/>
      <c r="L16" s="627"/>
      <c r="M16" s="627"/>
      <c r="N16" s="627"/>
      <c r="O16" s="627"/>
      <c r="P16" s="627"/>
      <c r="Q16" s="628"/>
      <c r="R16" s="629" t="s">
        <v>176</v>
      </c>
      <c r="S16" s="630"/>
      <c r="T16" s="630"/>
      <c r="U16" s="630"/>
      <c r="V16" s="630"/>
      <c r="W16" s="630"/>
      <c r="X16" s="630"/>
      <c r="Y16" s="631"/>
      <c r="Z16" s="685" t="s">
        <v>176</v>
      </c>
      <c r="AA16" s="685"/>
      <c r="AB16" s="685"/>
      <c r="AC16" s="685"/>
      <c r="AD16" s="686" t="s">
        <v>176</v>
      </c>
      <c r="AE16" s="686"/>
      <c r="AF16" s="686"/>
      <c r="AG16" s="686"/>
      <c r="AH16" s="686"/>
      <c r="AI16" s="686"/>
      <c r="AJ16" s="686"/>
      <c r="AK16" s="686"/>
      <c r="AL16" s="632" t="s">
        <v>176</v>
      </c>
      <c r="AM16" s="633"/>
      <c r="AN16" s="633"/>
      <c r="AO16" s="687"/>
      <c r="AP16" s="626" t="s">
        <v>265</v>
      </c>
      <c r="AQ16" s="627"/>
      <c r="AR16" s="627"/>
      <c r="AS16" s="627"/>
      <c r="AT16" s="627"/>
      <c r="AU16" s="627"/>
      <c r="AV16" s="627"/>
      <c r="AW16" s="627"/>
      <c r="AX16" s="627"/>
      <c r="AY16" s="627"/>
      <c r="AZ16" s="627"/>
      <c r="BA16" s="627"/>
      <c r="BB16" s="627"/>
      <c r="BC16" s="627"/>
      <c r="BD16" s="627"/>
      <c r="BE16" s="627"/>
      <c r="BF16" s="628"/>
      <c r="BG16" s="629" t="s">
        <v>176</v>
      </c>
      <c r="BH16" s="630"/>
      <c r="BI16" s="630"/>
      <c r="BJ16" s="630"/>
      <c r="BK16" s="630"/>
      <c r="BL16" s="630"/>
      <c r="BM16" s="630"/>
      <c r="BN16" s="631"/>
      <c r="BO16" s="685" t="s">
        <v>176</v>
      </c>
      <c r="BP16" s="685"/>
      <c r="BQ16" s="685"/>
      <c r="BR16" s="685"/>
      <c r="BS16" s="617" t="s">
        <v>176</v>
      </c>
      <c r="BT16" s="630"/>
      <c r="BU16" s="630"/>
      <c r="BV16" s="630"/>
      <c r="BW16" s="630"/>
      <c r="BX16" s="630"/>
      <c r="BY16" s="630"/>
      <c r="BZ16" s="630"/>
      <c r="CA16" s="630"/>
      <c r="CB16" s="666"/>
      <c r="CD16" s="667" t="s">
        <v>266</v>
      </c>
      <c r="CE16" s="664"/>
      <c r="CF16" s="664"/>
      <c r="CG16" s="664"/>
      <c r="CH16" s="664"/>
      <c r="CI16" s="664"/>
      <c r="CJ16" s="664"/>
      <c r="CK16" s="664"/>
      <c r="CL16" s="664"/>
      <c r="CM16" s="664"/>
      <c r="CN16" s="664"/>
      <c r="CO16" s="664"/>
      <c r="CP16" s="664"/>
      <c r="CQ16" s="665"/>
      <c r="CR16" s="629" t="s">
        <v>176</v>
      </c>
      <c r="CS16" s="630"/>
      <c r="CT16" s="630"/>
      <c r="CU16" s="630"/>
      <c r="CV16" s="630"/>
      <c r="CW16" s="630"/>
      <c r="CX16" s="630"/>
      <c r="CY16" s="631"/>
      <c r="CZ16" s="685" t="s">
        <v>176</v>
      </c>
      <c r="DA16" s="685"/>
      <c r="DB16" s="685"/>
      <c r="DC16" s="685"/>
      <c r="DD16" s="617" t="s">
        <v>176</v>
      </c>
      <c r="DE16" s="630"/>
      <c r="DF16" s="630"/>
      <c r="DG16" s="630"/>
      <c r="DH16" s="630"/>
      <c r="DI16" s="630"/>
      <c r="DJ16" s="630"/>
      <c r="DK16" s="630"/>
      <c r="DL16" s="630"/>
      <c r="DM16" s="630"/>
      <c r="DN16" s="630"/>
      <c r="DO16" s="630"/>
      <c r="DP16" s="631"/>
      <c r="DQ16" s="617" t="s">
        <v>176</v>
      </c>
      <c r="DR16" s="630"/>
      <c r="DS16" s="630"/>
      <c r="DT16" s="630"/>
      <c r="DU16" s="630"/>
      <c r="DV16" s="630"/>
      <c r="DW16" s="630"/>
      <c r="DX16" s="630"/>
      <c r="DY16" s="630"/>
      <c r="DZ16" s="630"/>
      <c r="EA16" s="630"/>
      <c r="EB16" s="630"/>
      <c r="EC16" s="666"/>
    </row>
    <row r="17" spans="2:133" ht="11.25" customHeight="1" x14ac:dyDescent="0.15">
      <c r="B17" s="626" t="s">
        <v>267</v>
      </c>
      <c r="C17" s="627"/>
      <c r="D17" s="627"/>
      <c r="E17" s="627"/>
      <c r="F17" s="627"/>
      <c r="G17" s="627"/>
      <c r="H17" s="627"/>
      <c r="I17" s="627"/>
      <c r="J17" s="627"/>
      <c r="K17" s="627"/>
      <c r="L17" s="627"/>
      <c r="M17" s="627"/>
      <c r="N17" s="627"/>
      <c r="O17" s="627"/>
      <c r="P17" s="627"/>
      <c r="Q17" s="628"/>
      <c r="R17" s="629">
        <v>97</v>
      </c>
      <c r="S17" s="630"/>
      <c r="T17" s="630"/>
      <c r="U17" s="630"/>
      <c r="V17" s="630"/>
      <c r="W17" s="630"/>
      <c r="X17" s="630"/>
      <c r="Y17" s="631"/>
      <c r="Z17" s="685">
        <v>0</v>
      </c>
      <c r="AA17" s="685"/>
      <c r="AB17" s="685"/>
      <c r="AC17" s="685"/>
      <c r="AD17" s="686">
        <v>97</v>
      </c>
      <c r="AE17" s="686"/>
      <c r="AF17" s="686"/>
      <c r="AG17" s="686"/>
      <c r="AH17" s="686"/>
      <c r="AI17" s="686"/>
      <c r="AJ17" s="686"/>
      <c r="AK17" s="686"/>
      <c r="AL17" s="632">
        <v>0</v>
      </c>
      <c r="AM17" s="633"/>
      <c r="AN17" s="633"/>
      <c r="AO17" s="687"/>
      <c r="AP17" s="626" t="s">
        <v>268</v>
      </c>
      <c r="AQ17" s="627"/>
      <c r="AR17" s="627"/>
      <c r="AS17" s="627"/>
      <c r="AT17" s="627"/>
      <c r="AU17" s="627"/>
      <c r="AV17" s="627"/>
      <c r="AW17" s="627"/>
      <c r="AX17" s="627"/>
      <c r="AY17" s="627"/>
      <c r="AZ17" s="627"/>
      <c r="BA17" s="627"/>
      <c r="BB17" s="627"/>
      <c r="BC17" s="627"/>
      <c r="BD17" s="627"/>
      <c r="BE17" s="627"/>
      <c r="BF17" s="628"/>
      <c r="BG17" s="629" t="s">
        <v>176</v>
      </c>
      <c r="BH17" s="630"/>
      <c r="BI17" s="630"/>
      <c r="BJ17" s="630"/>
      <c r="BK17" s="630"/>
      <c r="BL17" s="630"/>
      <c r="BM17" s="630"/>
      <c r="BN17" s="631"/>
      <c r="BO17" s="685" t="s">
        <v>176</v>
      </c>
      <c r="BP17" s="685"/>
      <c r="BQ17" s="685"/>
      <c r="BR17" s="685"/>
      <c r="BS17" s="617" t="s">
        <v>176</v>
      </c>
      <c r="BT17" s="630"/>
      <c r="BU17" s="630"/>
      <c r="BV17" s="630"/>
      <c r="BW17" s="630"/>
      <c r="BX17" s="630"/>
      <c r="BY17" s="630"/>
      <c r="BZ17" s="630"/>
      <c r="CA17" s="630"/>
      <c r="CB17" s="666"/>
      <c r="CD17" s="667" t="s">
        <v>269</v>
      </c>
      <c r="CE17" s="664"/>
      <c r="CF17" s="664"/>
      <c r="CG17" s="664"/>
      <c r="CH17" s="664"/>
      <c r="CI17" s="664"/>
      <c r="CJ17" s="664"/>
      <c r="CK17" s="664"/>
      <c r="CL17" s="664"/>
      <c r="CM17" s="664"/>
      <c r="CN17" s="664"/>
      <c r="CO17" s="664"/>
      <c r="CP17" s="664"/>
      <c r="CQ17" s="665"/>
      <c r="CR17" s="629">
        <v>463435</v>
      </c>
      <c r="CS17" s="630"/>
      <c r="CT17" s="630"/>
      <c r="CU17" s="630"/>
      <c r="CV17" s="630"/>
      <c r="CW17" s="630"/>
      <c r="CX17" s="630"/>
      <c r="CY17" s="631"/>
      <c r="CZ17" s="685">
        <v>12.3</v>
      </c>
      <c r="DA17" s="685"/>
      <c r="DB17" s="685"/>
      <c r="DC17" s="685"/>
      <c r="DD17" s="617" t="s">
        <v>176</v>
      </c>
      <c r="DE17" s="630"/>
      <c r="DF17" s="630"/>
      <c r="DG17" s="630"/>
      <c r="DH17" s="630"/>
      <c r="DI17" s="630"/>
      <c r="DJ17" s="630"/>
      <c r="DK17" s="630"/>
      <c r="DL17" s="630"/>
      <c r="DM17" s="630"/>
      <c r="DN17" s="630"/>
      <c r="DO17" s="630"/>
      <c r="DP17" s="631"/>
      <c r="DQ17" s="617">
        <v>452290</v>
      </c>
      <c r="DR17" s="630"/>
      <c r="DS17" s="630"/>
      <c r="DT17" s="630"/>
      <c r="DU17" s="630"/>
      <c r="DV17" s="630"/>
      <c r="DW17" s="630"/>
      <c r="DX17" s="630"/>
      <c r="DY17" s="630"/>
      <c r="DZ17" s="630"/>
      <c r="EA17" s="630"/>
      <c r="EB17" s="630"/>
      <c r="EC17" s="666"/>
    </row>
    <row r="18" spans="2:133" ht="11.25" customHeight="1" x14ac:dyDescent="0.15">
      <c r="B18" s="626" t="s">
        <v>270</v>
      </c>
      <c r="C18" s="627"/>
      <c r="D18" s="627"/>
      <c r="E18" s="627"/>
      <c r="F18" s="627"/>
      <c r="G18" s="627"/>
      <c r="H18" s="627"/>
      <c r="I18" s="627"/>
      <c r="J18" s="627"/>
      <c r="K18" s="627"/>
      <c r="L18" s="627"/>
      <c r="M18" s="627"/>
      <c r="N18" s="627"/>
      <c r="O18" s="627"/>
      <c r="P18" s="627"/>
      <c r="Q18" s="628"/>
      <c r="R18" s="629">
        <v>2070768</v>
      </c>
      <c r="S18" s="630"/>
      <c r="T18" s="630"/>
      <c r="U18" s="630"/>
      <c r="V18" s="630"/>
      <c r="W18" s="630"/>
      <c r="X18" s="630"/>
      <c r="Y18" s="631"/>
      <c r="Z18" s="685">
        <v>53.8</v>
      </c>
      <c r="AA18" s="685"/>
      <c r="AB18" s="685"/>
      <c r="AC18" s="685"/>
      <c r="AD18" s="686">
        <v>1738509</v>
      </c>
      <c r="AE18" s="686"/>
      <c r="AF18" s="686"/>
      <c r="AG18" s="686"/>
      <c r="AH18" s="686"/>
      <c r="AI18" s="686"/>
      <c r="AJ18" s="686"/>
      <c r="AK18" s="686"/>
      <c r="AL18" s="632">
        <v>82.5</v>
      </c>
      <c r="AM18" s="633"/>
      <c r="AN18" s="633"/>
      <c r="AO18" s="687"/>
      <c r="AP18" s="626" t="s">
        <v>271</v>
      </c>
      <c r="AQ18" s="627"/>
      <c r="AR18" s="627"/>
      <c r="AS18" s="627"/>
      <c r="AT18" s="627"/>
      <c r="AU18" s="627"/>
      <c r="AV18" s="627"/>
      <c r="AW18" s="627"/>
      <c r="AX18" s="627"/>
      <c r="AY18" s="627"/>
      <c r="AZ18" s="627"/>
      <c r="BA18" s="627"/>
      <c r="BB18" s="627"/>
      <c r="BC18" s="627"/>
      <c r="BD18" s="627"/>
      <c r="BE18" s="627"/>
      <c r="BF18" s="628"/>
      <c r="BG18" s="629" t="s">
        <v>176</v>
      </c>
      <c r="BH18" s="630"/>
      <c r="BI18" s="630"/>
      <c r="BJ18" s="630"/>
      <c r="BK18" s="630"/>
      <c r="BL18" s="630"/>
      <c r="BM18" s="630"/>
      <c r="BN18" s="631"/>
      <c r="BO18" s="685" t="s">
        <v>244</v>
      </c>
      <c r="BP18" s="685"/>
      <c r="BQ18" s="685"/>
      <c r="BR18" s="685"/>
      <c r="BS18" s="617" t="s">
        <v>176</v>
      </c>
      <c r="BT18" s="630"/>
      <c r="BU18" s="630"/>
      <c r="BV18" s="630"/>
      <c r="BW18" s="630"/>
      <c r="BX18" s="630"/>
      <c r="BY18" s="630"/>
      <c r="BZ18" s="630"/>
      <c r="CA18" s="630"/>
      <c r="CB18" s="666"/>
      <c r="CD18" s="667" t="s">
        <v>272</v>
      </c>
      <c r="CE18" s="664"/>
      <c r="CF18" s="664"/>
      <c r="CG18" s="664"/>
      <c r="CH18" s="664"/>
      <c r="CI18" s="664"/>
      <c r="CJ18" s="664"/>
      <c r="CK18" s="664"/>
      <c r="CL18" s="664"/>
      <c r="CM18" s="664"/>
      <c r="CN18" s="664"/>
      <c r="CO18" s="664"/>
      <c r="CP18" s="664"/>
      <c r="CQ18" s="665"/>
      <c r="CR18" s="629" t="s">
        <v>176</v>
      </c>
      <c r="CS18" s="630"/>
      <c r="CT18" s="630"/>
      <c r="CU18" s="630"/>
      <c r="CV18" s="630"/>
      <c r="CW18" s="630"/>
      <c r="CX18" s="630"/>
      <c r="CY18" s="631"/>
      <c r="CZ18" s="685" t="s">
        <v>176</v>
      </c>
      <c r="DA18" s="685"/>
      <c r="DB18" s="685"/>
      <c r="DC18" s="685"/>
      <c r="DD18" s="617" t="s">
        <v>176</v>
      </c>
      <c r="DE18" s="630"/>
      <c r="DF18" s="630"/>
      <c r="DG18" s="630"/>
      <c r="DH18" s="630"/>
      <c r="DI18" s="630"/>
      <c r="DJ18" s="630"/>
      <c r="DK18" s="630"/>
      <c r="DL18" s="630"/>
      <c r="DM18" s="630"/>
      <c r="DN18" s="630"/>
      <c r="DO18" s="630"/>
      <c r="DP18" s="631"/>
      <c r="DQ18" s="617" t="s">
        <v>176</v>
      </c>
      <c r="DR18" s="630"/>
      <c r="DS18" s="630"/>
      <c r="DT18" s="630"/>
      <c r="DU18" s="630"/>
      <c r="DV18" s="630"/>
      <c r="DW18" s="630"/>
      <c r="DX18" s="630"/>
      <c r="DY18" s="630"/>
      <c r="DZ18" s="630"/>
      <c r="EA18" s="630"/>
      <c r="EB18" s="630"/>
      <c r="EC18" s="666"/>
    </row>
    <row r="19" spans="2:133" ht="11.25" customHeight="1" x14ac:dyDescent="0.15">
      <c r="B19" s="626" t="s">
        <v>273</v>
      </c>
      <c r="C19" s="627"/>
      <c r="D19" s="627"/>
      <c r="E19" s="627"/>
      <c r="F19" s="627"/>
      <c r="G19" s="627"/>
      <c r="H19" s="627"/>
      <c r="I19" s="627"/>
      <c r="J19" s="627"/>
      <c r="K19" s="627"/>
      <c r="L19" s="627"/>
      <c r="M19" s="627"/>
      <c r="N19" s="627"/>
      <c r="O19" s="627"/>
      <c r="P19" s="627"/>
      <c r="Q19" s="628"/>
      <c r="R19" s="629">
        <v>1738509</v>
      </c>
      <c r="S19" s="630"/>
      <c r="T19" s="630"/>
      <c r="U19" s="630"/>
      <c r="V19" s="630"/>
      <c r="W19" s="630"/>
      <c r="X19" s="630"/>
      <c r="Y19" s="631"/>
      <c r="Z19" s="685">
        <v>45.1</v>
      </c>
      <c r="AA19" s="685"/>
      <c r="AB19" s="685"/>
      <c r="AC19" s="685"/>
      <c r="AD19" s="686">
        <v>1738509</v>
      </c>
      <c r="AE19" s="686"/>
      <c r="AF19" s="686"/>
      <c r="AG19" s="686"/>
      <c r="AH19" s="686"/>
      <c r="AI19" s="686"/>
      <c r="AJ19" s="686"/>
      <c r="AK19" s="686"/>
      <c r="AL19" s="632">
        <v>82.5</v>
      </c>
      <c r="AM19" s="633"/>
      <c r="AN19" s="633"/>
      <c r="AO19" s="687"/>
      <c r="AP19" s="626" t="s">
        <v>274</v>
      </c>
      <c r="AQ19" s="627"/>
      <c r="AR19" s="627"/>
      <c r="AS19" s="627"/>
      <c r="AT19" s="627"/>
      <c r="AU19" s="627"/>
      <c r="AV19" s="627"/>
      <c r="AW19" s="627"/>
      <c r="AX19" s="627"/>
      <c r="AY19" s="627"/>
      <c r="AZ19" s="627"/>
      <c r="BA19" s="627"/>
      <c r="BB19" s="627"/>
      <c r="BC19" s="627"/>
      <c r="BD19" s="627"/>
      <c r="BE19" s="627"/>
      <c r="BF19" s="628"/>
      <c r="BG19" s="629">
        <v>8616</v>
      </c>
      <c r="BH19" s="630"/>
      <c r="BI19" s="630"/>
      <c r="BJ19" s="630"/>
      <c r="BK19" s="630"/>
      <c r="BL19" s="630"/>
      <c r="BM19" s="630"/>
      <c r="BN19" s="631"/>
      <c r="BO19" s="685">
        <v>3.7</v>
      </c>
      <c r="BP19" s="685"/>
      <c r="BQ19" s="685"/>
      <c r="BR19" s="685"/>
      <c r="BS19" s="617" t="s">
        <v>176</v>
      </c>
      <c r="BT19" s="630"/>
      <c r="BU19" s="630"/>
      <c r="BV19" s="630"/>
      <c r="BW19" s="630"/>
      <c r="BX19" s="630"/>
      <c r="BY19" s="630"/>
      <c r="BZ19" s="630"/>
      <c r="CA19" s="630"/>
      <c r="CB19" s="666"/>
      <c r="CD19" s="667" t="s">
        <v>275</v>
      </c>
      <c r="CE19" s="664"/>
      <c r="CF19" s="664"/>
      <c r="CG19" s="664"/>
      <c r="CH19" s="664"/>
      <c r="CI19" s="664"/>
      <c r="CJ19" s="664"/>
      <c r="CK19" s="664"/>
      <c r="CL19" s="664"/>
      <c r="CM19" s="664"/>
      <c r="CN19" s="664"/>
      <c r="CO19" s="664"/>
      <c r="CP19" s="664"/>
      <c r="CQ19" s="665"/>
      <c r="CR19" s="629" t="s">
        <v>176</v>
      </c>
      <c r="CS19" s="630"/>
      <c r="CT19" s="630"/>
      <c r="CU19" s="630"/>
      <c r="CV19" s="630"/>
      <c r="CW19" s="630"/>
      <c r="CX19" s="630"/>
      <c r="CY19" s="631"/>
      <c r="CZ19" s="685" t="s">
        <v>176</v>
      </c>
      <c r="DA19" s="685"/>
      <c r="DB19" s="685"/>
      <c r="DC19" s="685"/>
      <c r="DD19" s="617" t="s">
        <v>176</v>
      </c>
      <c r="DE19" s="630"/>
      <c r="DF19" s="630"/>
      <c r="DG19" s="630"/>
      <c r="DH19" s="630"/>
      <c r="DI19" s="630"/>
      <c r="DJ19" s="630"/>
      <c r="DK19" s="630"/>
      <c r="DL19" s="630"/>
      <c r="DM19" s="630"/>
      <c r="DN19" s="630"/>
      <c r="DO19" s="630"/>
      <c r="DP19" s="631"/>
      <c r="DQ19" s="617" t="s">
        <v>176</v>
      </c>
      <c r="DR19" s="630"/>
      <c r="DS19" s="630"/>
      <c r="DT19" s="630"/>
      <c r="DU19" s="630"/>
      <c r="DV19" s="630"/>
      <c r="DW19" s="630"/>
      <c r="DX19" s="630"/>
      <c r="DY19" s="630"/>
      <c r="DZ19" s="630"/>
      <c r="EA19" s="630"/>
      <c r="EB19" s="630"/>
      <c r="EC19" s="666"/>
    </row>
    <row r="20" spans="2:133" ht="11.25" customHeight="1" x14ac:dyDescent="0.15">
      <c r="B20" s="626" t="s">
        <v>276</v>
      </c>
      <c r="C20" s="627"/>
      <c r="D20" s="627"/>
      <c r="E20" s="627"/>
      <c r="F20" s="627"/>
      <c r="G20" s="627"/>
      <c r="H20" s="627"/>
      <c r="I20" s="627"/>
      <c r="J20" s="627"/>
      <c r="K20" s="627"/>
      <c r="L20" s="627"/>
      <c r="M20" s="627"/>
      <c r="N20" s="627"/>
      <c r="O20" s="627"/>
      <c r="P20" s="627"/>
      <c r="Q20" s="628"/>
      <c r="R20" s="629">
        <v>332259</v>
      </c>
      <c r="S20" s="630"/>
      <c r="T20" s="630"/>
      <c r="U20" s="630"/>
      <c r="V20" s="630"/>
      <c r="W20" s="630"/>
      <c r="X20" s="630"/>
      <c r="Y20" s="631"/>
      <c r="Z20" s="685">
        <v>8.6</v>
      </c>
      <c r="AA20" s="685"/>
      <c r="AB20" s="685"/>
      <c r="AC20" s="685"/>
      <c r="AD20" s="686" t="s">
        <v>176</v>
      </c>
      <c r="AE20" s="686"/>
      <c r="AF20" s="686"/>
      <c r="AG20" s="686"/>
      <c r="AH20" s="686"/>
      <c r="AI20" s="686"/>
      <c r="AJ20" s="686"/>
      <c r="AK20" s="686"/>
      <c r="AL20" s="632" t="s">
        <v>176</v>
      </c>
      <c r="AM20" s="633"/>
      <c r="AN20" s="633"/>
      <c r="AO20" s="687"/>
      <c r="AP20" s="626" t="s">
        <v>277</v>
      </c>
      <c r="AQ20" s="627"/>
      <c r="AR20" s="627"/>
      <c r="AS20" s="627"/>
      <c r="AT20" s="627"/>
      <c r="AU20" s="627"/>
      <c r="AV20" s="627"/>
      <c r="AW20" s="627"/>
      <c r="AX20" s="627"/>
      <c r="AY20" s="627"/>
      <c r="AZ20" s="627"/>
      <c r="BA20" s="627"/>
      <c r="BB20" s="627"/>
      <c r="BC20" s="627"/>
      <c r="BD20" s="627"/>
      <c r="BE20" s="627"/>
      <c r="BF20" s="628"/>
      <c r="BG20" s="629">
        <v>8616</v>
      </c>
      <c r="BH20" s="630"/>
      <c r="BI20" s="630"/>
      <c r="BJ20" s="630"/>
      <c r="BK20" s="630"/>
      <c r="BL20" s="630"/>
      <c r="BM20" s="630"/>
      <c r="BN20" s="631"/>
      <c r="BO20" s="685">
        <v>3.7</v>
      </c>
      <c r="BP20" s="685"/>
      <c r="BQ20" s="685"/>
      <c r="BR20" s="685"/>
      <c r="BS20" s="617" t="s">
        <v>176</v>
      </c>
      <c r="BT20" s="630"/>
      <c r="BU20" s="630"/>
      <c r="BV20" s="630"/>
      <c r="BW20" s="630"/>
      <c r="BX20" s="630"/>
      <c r="BY20" s="630"/>
      <c r="BZ20" s="630"/>
      <c r="CA20" s="630"/>
      <c r="CB20" s="666"/>
      <c r="CD20" s="667" t="s">
        <v>278</v>
      </c>
      <c r="CE20" s="664"/>
      <c r="CF20" s="664"/>
      <c r="CG20" s="664"/>
      <c r="CH20" s="664"/>
      <c r="CI20" s="664"/>
      <c r="CJ20" s="664"/>
      <c r="CK20" s="664"/>
      <c r="CL20" s="664"/>
      <c r="CM20" s="664"/>
      <c r="CN20" s="664"/>
      <c r="CO20" s="664"/>
      <c r="CP20" s="664"/>
      <c r="CQ20" s="665"/>
      <c r="CR20" s="629">
        <v>3768651</v>
      </c>
      <c r="CS20" s="630"/>
      <c r="CT20" s="630"/>
      <c r="CU20" s="630"/>
      <c r="CV20" s="630"/>
      <c r="CW20" s="630"/>
      <c r="CX20" s="630"/>
      <c r="CY20" s="631"/>
      <c r="CZ20" s="685">
        <v>100</v>
      </c>
      <c r="DA20" s="685"/>
      <c r="DB20" s="685"/>
      <c r="DC20" s="685"/>
      <c r="DD20" s="617">
        <v>407722</v>
      </c>
      <c r="DE20" s="630"/>
      <c r="DF20" s="630"/>
      <c r="DG20" s="630"/>
      <c r="DH20" s="630"/>
      <c r="DI20" s="630"/>
      <c r="DJ20" s="630"/>
      <c r="DK20" s="630"/>
      <c r="DL20" s="630"/>
      <c r="DM20" s="630"/>
      <c r="DN20" s="630"/>
      <c r="DO20" s="630"/>
      <c r="DP20" s="631"/>
      <c r="DQ20" s="617">
        <v>2596070</v>
      </c>
      <c r="DR20" s="630"/>
      <c r="DS20" s="630"/>
      <c r="DT20" s="630"/>
      <c r="DU20" s="630"/>
      <c r="DV20" s="630"/>
      <c r="DW20" s="630"/>
      <c r="DX20" s="630"/>
      <c r="DY20" s="630"/>
      <c r="DZ20" s="630"/>
      <c r="EA20" s="630"/>
      <c r="EB20" s="630"/>
      <c r="EC20" s="666"/>
    </row>
    <row r="21" spans="2:133" ht="11.25" customHeight="1" x14ac:dyDescent="0.15">
      <c r="B21" s="626" t="s">
        <v>279</v>
      </c>
      <c r="C21" s="627"/>
      <c r="D21" s="627"/>
      <c r="E21" s="627"/>
      <c r="F21" s="627"/>
      <c r="G21" s="627"/>
      <c r="H21" s="627"/>
      <c r="I21" s="627"/>
      <c r="J21" s="627"/>
      <c r="K21" s="627"/>
      <c r="L21" s="627"/>
      <c r="M21" s="627"/>
      <c r="N21" s="627"/>
      <c r="O21" s="627"/>
      <c r="P21" s="627"/>
      <c r="Q21" s="628"/>
      <c r="R21" s="629" t="s">
        <v>176</v>
      </c>
      <c r="S21" s="630"/>
      <c r="T21" s="630"/>
      <c r="U21" s="630"/>
      <c r="V21" s="630"/>
      <c r="W21" s="630"/>
      <c r="X21" s="630"/>
      <c r="Y21" s="631"/>
      <c r="Z21" s="685" t="s">
        <v>176</v>
      </c>
      <c r="AA21" s="685"/>
      <c r="AB21" s="685"/>
      <c r="AC21" s="685"/>
      <c r="AD21" s="686" t="s">
        <v>176</v>
      </c>
      <c r="AE21" s="686"/>
      <c r="AF21" s="686"/>
      <c r="AG21" s="686"/>
      <c r="AH21" s="686"/>
      <c r="AI21" s="686"/>
      <c r="AJ21" s="686"/>
      <c r="AK21" s="686"/>
      <c r="AL21" s="632" t="s">
        <v>176</v>
      </c>
      <c r="AM21" s="633"/>
      <c r="AN21" s="633"/>
      <c r="AO21" s="687"/>
      <c r="AP21" s="731" t="s">
        <v>280</v>
      </c>
      <c r="AQ21" s="738"/>
      <c r="AR21" s="738"/>
      <c r="AS21" s="738"/>
      <c r="AT21" s="738"/>
      <c r="AU21" s="738"/>
      <c r="AV21" s="738"/>
      <c r="AW21" s="738"/>
      <c r="AX21" s="738"/>
      <c r="AY21" s="738"/>
      <c r="AZ21" s="738"/>
      <c r="BA21" s="738"/>
      <c r="BB21" s="738"/>
      <c r="BC21" s="738"/>
      <c r="BD21" s="738"/>
      <c r="BE21" s="738"/>
      <c r="BF21" s="733"/>
      <c r="BG21" s="629">
        <v>8616</v>
      </c>
      <c r="BH21" s="630"/>
      <c r="BI21" s="630"/>
      <c r="BJ21" s="630"/>
      <c r="BK21" s="630"/>
      <c r="BL21" s="630"/>
      <c r="BM21" s="630"/>
      <c r="BN21" s="631"/>
      <c r="BO21" s="685">
        <v>3.7</v>
      </c>
      <c r="BP21" s="685"/>
      <c r="BQ21" s="685"/>
      <c r="BR21" s="685"/>
      <c r="BS21" s="617" t="s">
        <v>244</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281</v>
      </c>
      <c r="C22" s="627"/>
      <c r="D22" s="627"/>
      <c r="E22" s="627"/>
      <c r="F22" s="627"/>
      <c r="G22" s="627"/>
      <c r="H22" s="627"/>
      <c r="I22" s="627"/>
      <c r="J22" s="627"/>
      <c r="K22" s="627"/>
      <c r="L22" s="627"/>
      <c r="M22" s="627"/>
      <c r="N22" s="627"/>
      <c r="O22" s="627"/>
      <c r="P22" s="627"/>
      <c r="Q22" s="628"/>
      <c r="R22" s="629">
        <v>2377241</v>
      </c>
      <c r="S22" s="630"/>
      <c r="T22" s="630"/>
      <c r="U22" s="630"/>
      <c r="V22" s="630"/>
      <c r="W22" s="630"/>
      <c r="X22" s="630"/>
      <c r="Y22" s="631"/>
      <c r="Z22" s="685">
        <v>61.7</v>
      </c>
      <c r="AA22" s="685"/>
      <c r="AB22" s="685"/>
      <c r="AC22" s="685"/>
      <c r="AD22" s="686">
        <v>2044982</v>
      </c>
      <c r="AE22" s="686"/>
      <c r="AF22" s="686"/>
      <c r="AG22" s="686"/>
      <c r="AH22" s="686"/>
      <c r="AI22" s="686"/>
      <c r="AJ22" s="686"/>
      <c r="AK22" s="686"/>
      <c r="AL22" s="632">
        <v>97.1</v>
      </c>
      <c r="AM22" s="633"/>
      <c r="AN22" s="633"/>
      <c r="AO22" s="687"/>
      <c r="AP22" s="731" t="s">
        <v>282</v>
      </c>
      <c r="AQ22" s="738"/>
      <c r="AR22" s="738"/>
      <c r="AS22" s="738"/>
      <c r="AT22" s="738"/>
      <c r="AU22" s="738"/>
      <c r="AV22" s="738"/>
      <c r="AW22" s="738"/>
      <c r="AX22" s="738"/>
      <c r="AY22" s="738"/>
      <c r="AZ22" s="738"/>
      <c r="BA22" s="738"/>
      <c r="BB22" s="738"/>
      <c r="BC22" s="738"/>
      <c r="BD22" s="738"/>
      <c r="BE22" s="738"/>
      <c r="BF22" s="733"/>
      <c r="BG22" s="629" t="s">
        <v>176</v>
      </c>
      <c r="BH22" s="630"/>
      <c r="BI22" s="630"/>
      <c r="BJ22" s="630"/>
      <c r="BK22" s="630"/>
      <c r="BL22" s="630"/>
      <c r="BM22" s="630"/>
      <c r="BN22" s="631"/>
      <c r="BO22" s="685" t="s">
        <v>176</v>
      </c>
      <c r="BP22" s="685"/>
      <c r="BQ22" s="685"/>
      <c r="BR22" s="685"/>
      <c r="BS22" s="617" t="s">
        <v>244</v>
      </c>
      <c r="BT22" s="630"/>
      <c r="BU22" s="630"/>
      <c r="BV22" s="630"/>
      <c r="BW22" s="630"/>
      <c r="BX22" s="630"/>
      <c r="BY22" s="630"/>
      <c r="BZ22" s="630"/>
      <c r="CA22" s="630"/>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284</v>
      </c>
      <c r="C23" s="627"/>
      <c r="D23" s="627"/>
      <c r="E23" s="627"/>
      <c r="F23" s="627"/>
      <c r="G23" s="627"/>
      <c r="H23" s="627"/>
      <c r="I23" s="627"/>
      <c r="J23" s="627"/>
      <c r="K23" s="627"/>
      <c r="L23" s="627"/>
      <c r="M23" s="627"/>
      <c r="N23" s="627"/>
      <c r="O23" s="627"/>
      <c r="P23" s="627"/>
      <c r="Q23" s="628"/>
      <c r="R23" s="629" t="s">
        <v>176</v>
      </c>
      <c r="S23" s="630"/>
      <c r="T23" s="630"/>
      <c r="U23" s="630"/>
      <c r="V23" s="630"/>
      <c r="W23" s="630"/>
      <c r="X23" s="630"/>
      <c r="Y23" s="631"/>
      <c r="Z23" s="685" t="s">
        <v>176</v>
      </c>
      <c r="AA23" s="685"/>
      <c r="AB23" s="685"/>
      <c r="AC23" s="685"/>
      <c r="AD23" s="686" t="s">
        <v>176</v>
      </c>
      <c r="AE23" s="686"/>
      <c r="AF23" s="686"/>
      <c r="AG23" s="686"/>
      <c r="AH23" s="686"/>
      <c r="AI23" s="686"/>
      <c r="AJ23" s="686"/>
      <c r="AK23" s="686"/>
      <c r="AL23" s="632" t="s">
        <v>176</v>
      </c>
      <c r="AM23" s="633"/>
      <c r="AN23" s="633"/>
      <c r="AO23" s="687"/>
      <c r="AP23" s="731" t="s">
        <v>285</v>
      </c>
      <c r="AQ23" s="738"/>
      <c r="AR23" s="738"/>
      <c r="AS23" s="738"/>
      <c r="AT23" s="738"/>
      <c r="AU23" s="738"/>
      <c r="AV23" s="738"/>
      <c r="AW23" s="738"/>
      <c r="AX23" s="738"/>
      <c r="AY23" s="738"/>
      <c r="AZ23" s="738"/>
      <c r="BA23" s="738"/>
      <c r="BB23" s="738"/>
      <c r="BC23" s="738"/>
      <c r="BD23" s="738"/>
      <c r="BE23" s="738"/>
      <c r="BF23" s="733"/>
      <c r="BG23" s="629" t="s">
        <v>176</v>
      </c>
      <c r="BH23" s="630"/>
      <c r="BI23" s="630"/>
      <c r="BJ23" s="630"/>
      <c r="BK23" s="630"/>
      <c r="BL23" s="630"/>
      <c r="BM23" s="630"/>
      <c r="BN23" s="631"/>
      <c r="BO23" s="685" t="s">
        <v>176</v>
      </c>
      <c r="BP23" s="685"/>
      <c r="BQ23" s="685"/>
      <c r="BR23" s="685"/>
      <c r="BS23" s="617" t="s">
        <v>176</v>
      </c>
      <c r="BT23" s="630"/>
      <c r="BU23" s="630"/>
      <c r="BV23" s="630"/>
      <c r="BW23" s="630"/>
      <c r="BX23" s="630"/>
      <c r="BY23" s="630"/>
      <c r="BZ23" s="630"/>
      <c r="CA23" s="630"/>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6" t="s">
        <v>291</v>
      </c>
      <c r="C24" s="627"/>
      <c r="D24" s="627"/>
      <c r="E24" s="627"/>
      <c r="F24" s="627"/>
      <c r="G24" s="627"/>
      <c r="H24" s="627"/>
      <c r="I24" s="627"/>
      <c r="J24" s="627"/>
      <c r="K24" s="627"/>
      <c r="L24" s="627"/>
      <c r="M24" s="627"/>
      <c r="N24" s="627"/>
      <c r="O24" s="627"/>
      <c r="P24" s="627"/>
      <c r="Q24" s="628"/>
      <c r="R24" s="629">
        <v>16027</v>
      </c>
      <c r="S24" s="630"/>
      <c r="T24" s="630"/>
      <c r="U24" s="630"/>
      <c r="V24" s="630"/>
      <c r="W24" s="630"/>
      <c r="X24" s="630"/>
      <c r="Y24" s="631"/>
      <c r="Z24" s="685">
        <v>0.4</v>
      </c>
      <c r="AA24" s="685"/>
      <c r="AB24" s="685"/>
      <c r="AC24" s="685"/>
      <c r="AD24" s="686">
        <v>10762</v>
      </c>
      <c r="AE24" s="686"/>
      <c r="AF24" s="686"/>
      <c r="AG24" s="686"/>
      <c r="AH24" s="686"/>
      <c r="AI24" s="686"/>
      <c r="AJ24" s="686"/>
      <c r="AK24" s="686"/>
      <c r="AL24" s="632">
        <v>0.5</v>
      </c>
      <c r="AM24" s="633"/>
      <c r="AN24" s="633"/>
      <c r="AO24" s="687"/>
      <c r="AP24" s="731" t="s">
        <v>292</v>
      </c>
      <c r="AQ24" s="738"/>
      <c r="AR24" s="738"/>
      <c r="AS24" s="738"/>
      <c r="AT24" s="738"/>
      <c r="AU24" s="738"/>
      <c r="AV24" s="738"/>
      <c r="AW24" s="738"/>
      <c r="AX24" s="738"/>
      <c r="AY24" s="738"/>
      <c r="AZ24" s="738"/>
      <c r="BA24" s="738"/>
      <c r="BB24" s="738"/>
      <c r="BC24" s="738"/>
      <c r="BD24" s="738"/>
      <c r="BE24" s="738"/>
      <c r="BF24" s="733"/>
      <c r="BG24" s="629" t="s">
        <v>176</v>
      </c>
      <c r="BH24" s="630"/>
      <c r="BI24" s="630"/>
      <c r="BJ24" s="630"/>
      <c r="BK24" s="630"/>
      <c r="BL24" s="630"/>
      <c r="BM24" s="630"/>
      <c r="BN24" s="631"/>
      <c r="BO24" s="685" t="s">
        <v>176</v>
      </c>
      <c r="BP24" s="685"/>
      <c r="BQ24" s="685"/>
      <c r="BR24" s="685"/>
      <c r="BS24" s="617" t="s">
        <v>176</v>
      </c>
      <c r="BT24" s="630"/>
      <c r="BU24" s="630"/>
      <c r="BV24" s="630"/>
      <c r="BW24" s="630"/>
      <c r="BX24" s="630"/>
      <c r="BY24" s="630"/>
      <c r="BZ24" s="630"/>
      <c r="CA24" s="630"/>
      <c r="CB24" s="666"/>
      <c r="CD24" s="694" t="s">
        <v>293</v>
      </c>
      <c r="CE24" s="695"/>
      <c r="CF24" s="695"/>
      <c r="CG24" s="695"/>
      <c r="CH24" s="695"/>
      <c r="CI24" s="695"/>
      <c r="CJ24" s="695"/>
      <c r="CK24" s="695"/>
      <c r="CL24" s="695"/>
      <c r="CM24" s="695"/>
      <c r="CN24" s="695"/>
      <c r="CO24" s="695"/>
      <c r="CP24" s="695"/>
      <c r="CQ24" s="696"/>
      <c r="CR24" s="688">
        <v>1049494</v>
      </c>
      <c r="CS24" s="689"/>
      <c r="CT24" s="689"/>
      <c r="CU24" s="689"/>
      <c r="CV24" s="689"/>
      <c r="CW24" s="689"/>
      <c r="CX24" s="689"/>
      <c r="CY24" s="735"/>
      <c r="CZ24" s="736">
        <v>27.8</v>
      </c>
      <c r="DA24" s="705"/>
      <c r="DB24" s="705"/>
      <c r="DC24" s="739"/>
      <c r="DD24" s="734">
        <v>946970</v>
      </c>
      <c r="DE24" s="689"/>
      <c r="DF24" s="689"/>
      <c r="DG24" s="689"/>
      <c r="DH24" s="689"/>
      <c r="DI24" s="689"/>
      <c r="DJ24" s="689"/>
      <c r="DK24" s="735"/>
      <c r="DL24" s="734">
        <v>939355</v>
      </c>
      <c r="DM24" s="689"/>
      <c r="DN24" s="689"/>
      <c r="DO24" s="689"/>
      <c r="DP24" s="689"/>
      <c r="DQ24" s="689"/>
      <c r="DR24" s="689"/>
      <c r="DS24" s="689"/>
      <c r="DT24" s="689"/>
      <c r="DU24" s="689"/>
      <c r="DV24" s="735"/>
      <c r="DW24" s="736">
        <v>43</v>
      </c>
      <c r="DX24" s="705"/>
      <c r="DY24" s="705"/>
      <c r="DZ24" s="705"/>
      <c r="EA24" s="705"/>
      <c r="EB24" s="705"/>
      <c r="EC24" s="737"/>
    </row>
    <row r="25" spans="2:133" ht="11.25" customHeight="1" x14ac:dyDescent="0.15">
      <c r="B25" s="626" t="s">
        <v>294</v>
      </c>
      <c r="C25" s="627"/>
      <c r="D25" s="627"/>
      <c r="E25" s="627"/>
      <c r="F25" s="627"/>
      <c r="G25" s="627"/>
      <c r="H25" s="627"/>
      <c r="I25" s="627"/>
      <c r="J25" s="627"/>
      <c r="K25" s="627"/>
      <c r="L25" s="627"/>
      <c r="M25" s="627"/>
      <c r="N25" s="627"/>
      <c r="O25" s="627"/>
      <c r="P25" s="627"/>
      <c r="Q25" s="628"/>
      <c r="R25" s="629">
        <v>95943</v>
      </c>
      <c r="S25" s="630"/>
      <c r="T25" s="630"/>
      <c r="U25" s="630"/>
      <c r="V25" s="630"/>
      <c r="W25" s="630"/>
      <c r="X25" s="630"/>
      <c r="Y25" s="631"/>
      <c r="Z25" s="685">
        <v>2.5</v>
      </c>
      <c r="AA25" s="685"/>
      <c r="AB25" s="685"/>
      <c r="AC25" s="685"/>
      <c r="AD25" s="686">
        <v>36687</v>
      </c>
      <c r="AE25" s="686"/>
      <c r="AF25" s="686"/>
      <c r="AG25" s="686"/>
      <c r="AH25" s="686"/>
      <c r="AI25" s="686"/>
      <c r="AJ25" s="686"/>
      <c r="AK25" s="686"/>
      <c r="AL25" s="632">
        <v>1.7</v>
      </c>
      <c r="AM25" s="633"/>
      <c r="AN25" s="633"/>
      <c r="AO25" s="687"/>
      <c r="AP25" s="731" t="s">
        <v>295</v>
      </c>
      <c r="AQ25" s="738"/>
      <c r="AR25" s="738"/>
      <c r="AS25" s="738"/>
      <c r="AT25" s="738"/>
      <c r="AU25" s="738"/>
      <c r="AV25" s="738"/>
      <c r="AW25" s="738"/>
      <c r="AX25" s="738"/>
      <c r="AY25" s="738"/>
      <c r="AZ25" s="738"/>
      <c r="BA25" s="738"/>
      <c r="BB25" s="738"/>
      <c r="BC25" s="738"/>
      <c r="BD25" s="738"/>
      <c r="BE25" s="738"/>
      <c r="BF25" s="733"/>
      <c r="BG25" s="629" t="s">
        <v>176</v>
      </c>
      <c r="BH25" s="630"/>
      <c r="BI25" s="630"/>
      <c r="BJ25" s="630"/>
      <c r="BK25" s="630"/>
      <c r="BL25" s="630"/>
      <c r="BM25" s="630"/>
      <c r="BN25" s="631"/>
      <c r="BO25" s="685" t="s">
        <v>244</v>
      </c>
      <c r="BP25" s="685"/>
      <c r="BQ25" s="685"/>
      <c r="BR25" s="685"/>
      <c r="BS25" s="617" t="s">
        <v>176</v>
      </c>
      <c r="BT25" s="630"/>
      <c r="BU25" s="630"/>
      <c r="BV25" s="630"/>
      <c r="BW25" s="630"/>
      <c r="BX25" s="630"/>
      <c r="BY25" s="630"/>
      <c r="BZ25" s="630"/>
      <c r="CA25" s="630"/>
      <c r="CB25" s="666"/>
      <c r="CD25" s="667" t="s">
        <v>296</v>
      </c>
      <c r="CE25" s="664"/>
      <c r="CF25" s="664"/>
      <c r="CG25" s="664"/>
      <c r="CH25" s="664"/>
      <c r="CI25" s="664"/>
      <c r="CJ25" s="664"/>
      <c r="CK25" s="664"/>
      <c r="CL25" s="664"/>
      <c r="CM25" s="664"/>
      <c r="CN25" s="664"/>
      <c r="CO25" s="664"/>
      <c r="CP25" s="664"/>
      <c r="CQ25" s="665"/>
      <c r="CR25" s="629">
        <v>485095</v>
      </c>
      <c r="CS25" s="618"/>
      <c r="CT25" s="618"/>
      <c r="CU25" s="618"/>
      <c r="CV25" s="618"/>
      <c r="CW25" s="618"/>
      <c r="CX25" s="618"/>
      <c r="CY25" s="619"/>
      <c r="CZ25" s="632">
        <v>12.9</v>
      </c>
      <c r="DA25" s="657"/>
      <c r="DB25" s="657"/>
      <c r="DC25" s="658"/>
      <c r="DD25" s="617">
        <v>472955</v>
      </c>
      <c r="DE25" s="618"/>
      <c r="DF25" s="618"/>
      <c r="DG25" s="618"/>
      <c r="DH25" s="618"/>
      <c r="DI25" s="618"/>
      <c r="DJ25" s="618"/>
      <c r="DK25" s="619"/>
      <c r="DL25" s="617">
        <v>466613</v>
      </c>
      <c r="DM25" s="618"/>
      <c r="DN25" s="618"/>
      <c r="DO25" s="618"/>
      <c r="DP25" s="618"/>
      <c r="DQ25" s="618"/>
      <c r="DR25" s="618"/>
      <c r="DS25" s="618"/>
      <c r="DT25" s="618"/>
      <c r="DU25" s="618"/>
      <c r="DV25" s="619"/>
      <c r="DW25" s="632">
        <v>21.4</v>
      </c>
      <c r="DX25" s="657"/>
      <c r="DY25" s="657"/>
      <c r="DZ25" s="657"/>
      <c r="EA25" s="657"/>
      <c r="EB25" s="657"/>
      <c r="EC25" s="659"/>
    </row>
    <row r="26" spans="2:133" ht="11.25" customHeight="1" x14ac:dyDescent="0.15">
      <c r="B26" s="626" t="s">
        <v>297</v>
      </c>
      <c r="C26" s="627"/>
      <c r="D26" s="627"/>
      <c r="E26" s="627"/>
      <c r="F26" s="627"/>
      <c r="G26" s="627"/>
      <c r="H26" s="627"/>
      <c r="I26" s="627"/>
      <c r="J26" s="627"/>
      <c r="K26" s="627"/>
      <c r="L26" s="627"/>
      <c r="M26" s="627"/>
      <c r="N26" s="627"/>
      <c r="O26" s="627"/>
      <c r="P26" s="627"/>
      <c r="Q26" s="628"/>
      <c r="R26" s="629">
        <v>3449</v>
      </c>
      <c r="S26" s="630"/>
      <c r="T26" s="630"/>
      <c r="U26" s="630"/>
      <c r="V26" s="630"/>
      <c r="W26" s="630"/>
      <c r="X26" s="630"/>
      <c r="Y26" s="631"/>
      <c r="Z26" s="685">
        <v>0.1</v>
      </c>
      <c r="AA26" s="685"/>
      <c r="AB26" s="685"/>
      <c r="AC26" s="685"/>
      <c r="AD26" s="686">
        <v>15</v>
      </c>
      <c r="AE26" s="686"/>
      <c r="AF26" s="686"/>
      <c r="AG26" s="686"/>
      <c r="AH26" s="686"/>
      <c r="AI26" s="686"/>
      <c r="AJ26" s="686"/>
      <c r="AK26" s="686"/>
      <c r="AL26" s="632">
        <v>0</v>
      </c>
      <c r="AM26" s="633"/>
      <c r="AN26" s="633"/>
      <c r="AO26" s="687"/>
      <c r="AP26" s="731" t="s">
        <v>298</v>
      </c>
      <c r="AQ26" s="732"/>
      <c r="AR26" s="732"/>
      <c r="AS26" s="732"/>
      <c r="AT26" s="732"/>
      <c r="AU26" s="732"/>
      <c r="AV26" s="732"/>
      <c r="AW26" s="732"/>
      <c r="AX26" s="732"/>
      <c r="AY26" s="732"/>
      <c r="AZ26" s="732"/>
      <c r="BA26" s="732"/>
      <c r="BB26" s="732"/>
      <c r="BC26" s="732"/>
      <c r="BD26" s="732"/>
      <c r="BE26" s="732"/>
      <c r="BF26" s="733"/>
      <c r="BG26" s="629" t="s">
        <v>176</v>
      </c>
      <c r="BH26" s="630"/>
      <c r="BI26" s="630"/>
      <c r="BJ26" s="630"/>
      <c r="BK26" s="630"/>
      <c r="BL26" s="630"/>
      <c r="BM26" s="630"/>
      <c r="BN26" s="631"/>
      <c r="BO26" s="685" t="s">
        <v>176</v>
      </c>
      <c r="BP26" s="685"/>
      <c r="BQ26" s="685"/>
      <c r="BR26" s="685"/>
      <c r="BS26" s="617" t="s">
        <v>176</v>
      </c>
      <c r="BT26" s="630"/>
      <c r="BU26" s="630"/>
      <c r="BV26" s="630"/>
      <c r="BW26" s="630"/>
      <c r="BX26" s="630"/>
      <c r="BY26" s="630"/>
      <c r="BZ26" s="630"/>
      <c r="CA26" s="630"/>
      <c r="CB26" s="666"/>
      <c r="CD26" s="667" t="s">
        <v>299</v>
      </c>
      <c r="CE26" s="664"/>
      <c r="CF26" s="664"/>
      <c r="CG26" s="664"/>
      <c r="CH26" s="664"/>
      <c r="CI26" s="664"/>
      <c r="CJ26" s="664"/>
      <c r="CK26" s="664"/>
      <c r="CL26" s="664"/>
      <c r="CM26" s="664"/>
      <c r="CN26" s="664"/>
      <c r="CO26" s="664"/>
      <c r="CP26" s="664"/>
      <c r="CQ26" s="665"/>
      <c r="CR26" s="629">
        <v>307399</v>
      </c>
      <c r="CS26" s="630"/>
      <c r="CT26" s="630"/>
      <c r="CU26" s="630"/>
      <c r="CV26" s="630"/>
      <c r="CW26" s="630"/>
      <c r="CX26" s="630"/>
      <c r="CY26" s="631"/>
      <c r="CZ26" s="632">
        <v>8.1999999999999993</v>
      </c>
      <c r="DA26" s="657"/>
      <c r="DB26" s="657"/>
      <c r="DC26" s="658"/>
      <c r="DD26" s="617">
        <v>298048</v>
      </c>
      <c r="DE26" s="630"/>
      <c r="DF26" s="630"/>
      <c r="DG26" s="630"/>
      <c r="DH26" s="630"/>
      <c r="DI26" s="630"/>
      <c r="DJ26" s="630"/>
      <c r="DK26" s="631"/>
      <c r="DL26" s="617" t="s">
        <v>176</v>
      </c>
      <c r="DM26" s="630"/>
      <c r="DN26" s="630"/>
      <c r="DO26" s="630"/>
      <c r="DP26" s="630"/>
      <c r="DQ26" s="630"/>
      <c r="DR26" s="630"/>
      <c r="DS26" s="630"/>
      <c r="DT26" s="630"/>
      <c r="DU26" s="630"/>
      <c r="DV26" s="631"/>
      <c r="DW26" s="632" t="s">
        <v>176</v>
      </c>
      <c r="DX26" s="657"/>
      <c r="DY26" s="657"/>
      <c r="DZ26" s="657"/>
      <c r="EA26" s="657"/>
      <c r="EB26" s="657"/>
      <c r="EC26" s="659"/>
    </row>
    <row r="27" spans="2:133" ht="11.25" customHeight="1" x14ac:dyDescent="0.15">
      <c r="B27" s="626" t="s">
        <v>300</v>
      </c>
      <c r="C27" s="627"/>
      <c r="D27" s="627"/>
      <c r="E27" s="627"/>
      <c r="F27" s="627"/>
      <c r="G27" s="627"/>
      <c r="H27" s="627"/>
      <c r="I27" s="627"/>
      <c r="J27" s="627"/>
      <c r="K27" s="627"/>
      <c r="L27" s="627"/>
      <c r="M27" s="627"/>
      <c r="N27" s="627"/>
      <c r="O27" s="627"/>
      <c r="P27" s="627"/>
      <c r="Q27" s="628"/>
      <c r="R27" s="629">
        <v>204608</v>
      </c>
      <c r="S27" s="630"/>
      <c r="T27" s="630"/>
      <c r="U27" s="630"/>
      <c r="V27" s="630"/>
      <c r="W27" s="630"/>
      <c r="X27" s="630"/>
      <c r="Y27" s="631"/>
      <c r="Z27" s="685">
        <v>5.3</v>
      </c>
      <c r="AA27" s="685"/>
      <c r="AB27" s="685"/>
      <c r="AC27" s="685"/>
      <c r="AD27" s="686" t="s">
        <v>176</v>
      </c>
      <c r="AE27" s="686"/>
      <c r="AF27" s="686"/>
      <c r="AG27" s="686"/>
      <c r="AH27" s="686"/>
      <c r="AI27" s="686"/>
      <c r="AJ27" s="686"/>
      <c r="AK27" s="686"/>
      <c r="AL27" s="632" t="s">
        <v>176</v>
      </c>
      <c r="AM27" s="633"/>
      <c r="AN27" s="633"/>
      <c r="AO27" s="687"/>
      <c r="AP27" s="626" t="s">
        <v>301</v>
      </c>
      <c r="AQ27" s="627"/>
      <c r="AR27" s="627"/>
      <c r="AS27" s="627"/>
      <c r="AT27" s="627"/>
      <c r="AU27" s="627"/>
      <c r="AV27" s="627"/>
      <c r="AW27" s="627"/>
      <c r="AX27" s="627"/>
      <c r="AY27" s="627"/>
      <c r="AZ27" s="627"/>
      <c r="BA27" s="627"/>
      <c r="BB27" s="627"/>
      <c r="BC27" s="627"/>
      <c r="BD27" s="627"/>
      <c r="BE27" s="627"/>
      <c r="BF27" s="628"/>
      <c r="BG27" s="629">
        <v>231648</v>
      </c>
      <c r="BH27" s="630"/>
      <c r="BI27" s="630"/>
      <c r="BJ27" s="630"/>
      <c r="BK27" s="630"/>
      <c r="BL27" s="630"/>
      <c r="BM27" s="630"/>
      <c r="BN27" s="631"/>
      <c r="BO27" s="685">
        <v>100</v>
      </c>
      <c r="BP27" s="685"/>
      <c r="BQ27" s="685"/>
      <c r="BR27" s="685"/>
      <c r="BS27" s="617">
        <v>2317</v>
      </c>
      <c r="BT27" s="630"/>
      <c r="BU27" s="630"/>
      <c r="BV27" s="630"/>
      <c r="BW27" s="630"/>
      <c r="BX27" s="630"/>
      <c r="BY27" s="630"/>
      <c r="BZ27" s="630"/>
      <c r="CA27" s="630"/>
      <c r="CB27" s="666"/>
      <c r="CD27" s="667" t="s">
        <v>302</v>
      </c>
      <c r="CE27" s="664"/>
      <c r="CF27" s="664"/>
      <c r="CG27" s="664"/>
      <c r="CH27" s="664"/>
      <c r="CI27" s="664"/>
      <c r="CJ27" s="664"/>
      <c r="CK27" s="664"/>
      <c r="CL27" s="664"/>
      <c r="CM27" s="664"/>
      <c r="CN27" s="664"/>
      <c r="CO27" s="664"/>
      <c r="CP27" s="664"/>
      <c r="CQ27" s="665"/>
      <c r="CR27" s="629">
        <v>100964</v>
      </c>
      <c r="CS27" s="618"/>
      <c r="CT27" s="618"/>
      <c r="CU27" s="618"/>
      <c r="CV27" s="618"/>
      <c r="CW27" s="618"/>
      <c r="CX27" s="618"/>
      <c r="CY27" s="619"/>
      <c r="CZ27" s="632">
        <v>2.7</v>
      </c>
      <c r="DA27" s="657"/>
      <c r="DB27" s="657"/>
      <c r="DC27" s="658"/>
      <c r="DD27" s="617">
        <v>21725</v>
      </c>
      <c r="DE27" s="618"/>
      <c r="DF27" s="618"/>
      <c r="DG27" s="618"/>
      <c r="DH27" s="618"/>
      <c r="DI27" s="618"/>
      <c r="DJ27" s="618"/>
      <c r="DK27" s="619"/>
      <c r="DL27" s="617">
        <v>20452</v>
      </c>
      <c r="DM27" s="618"/>
      <c r="DN27" s="618"/>
      <c r="DO27" s="618"/>
      <c r="DP27" s="618"/>
      <c r="DQ27" s="618"/>
      <c r="DR27" s="618"/>
      <c r="DS27" s="618"/>
      <c r="DT27" s="618"/>
      <c r="DU27" s="618"/>
      <c r="DV27" s="619"/>
      <c r="DW27" s="632">
        <v>0.9</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9" t="s">
        <v>176</v>
      </c>
      <c r="S28" s="630"/>
      <c r="T28" s="630"/>
      <c r="U28" s="630"/>
      <c r="V28" s="630"/>
      <c r="W28" s="630"/>
      <c r="X28" s="630"/>
      <c r="Y28" s="631"/>
      <c r="Z28" s="685" t="s">
        <v>244</v>
      </c>
      <c r="AA28" s="685"/>
      <c r="AB28" s="685"/>
      <c r="AC28" s="685"/>
      <c r="AD28" s="686" t="s">
        <v>176</v>
      </c>
      <c r="AE28" s="686"/>
      <c r="AF28" s="686"/>
      <c r="AG28" s="686"/>
      <c r="AH28" s="686"/>
      <c r="AI28" s="686"/>
      <c r="AJ28" s="686"/>
      <c r="AK28" s="686"/>
      <c r="AL28" s="632" t="s">
        <v>244</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9">
        <v>463435</v>
      </c>
      <c r="CS28" s="630"/>
      <c r="CT28" s="630"/>
      <c r="CU28" s="630"/>
      <c r="CV28" s="630"/>
      <c r="CW28" s="630"/>
      <c r="CX28" s="630"/>
      <c r="CY28" s="631"/>
      <c r="CZ28" s="632">
        <v>12.3</v>
      </c>
      <c r="DA28" s="657"/>
      <c r="DB28" s="657"/>
      <c r="DC28" s="658"/>
      <c r="DD28" s="617">
        <v>452290</v>
      </c>
      <c r="DE28" s="630"/>
      <c r="DF28" s="630"/>
      <c r="DG28" s="630"/>
      <c r="DH28" s="630"/>
      <c r="DI28" s="630"/>
      <c r="DJ28" s="630"/>
      <c r="DK28" s="631"/>
      <c r="DL28" s="617">
        <v>452290</v>
      </c>
      <c r="DM28" s="630"/>
      <c r="DN28" s="630"/>
      <c r="DO28" s="630"/>
      <c r="DP28" s="630"/>
      <c r="DQ28" s="630"/>
      <c r="DR28" s="630"/>
      <c r="DS28" s="630"/>
      <c r="DT28" s="630"/>
      <c r="DU28" s="630"/>
      <c r="DV28" s="631"/>
      <c r="DW28" s="632">
        <v>20.7</v>
      </c>
      <c r="DX28" s="657"/>
      <c r="DY28" s="657"/>
      <c r="DZ28" s="657"/>
      <c r="EA28" s="657"/>
      <c r="EB28" s="657"/>
      <c r="EC28" s="659"/>
    </row>
    <row r="29" spans="2:133" ht="11.25" customHeight="1" x14ac:dyDescent="0.15">
      <c r="B29" s="626" t="s">
        <v>305</v>
      </c>
      <c r="C29" s="627"/>
      <c r="D29" s="627"/>
      <c r="E29" s="627"/>
      <c r="F29" s="627"/>
      <c r="G29" s="627"/>
      <c r="H29" s="627"/>
      <c r="I29" s="627"/>
      <c r="J29" s="627"/>
      <c r="K29" s="627"/>
      <c r="L29" s="627"/>
      <c r="M29" s="627"/>
      <c r="N29" s="627"/>
      <c r="O29" s="627"/>
      <c r="P29" s="627"/>
      <c r="Q29" s="628"/>
      <c r="R29" s="629">
        <v>114954</v>
      </c>
      <c r="S29" s="630"/>
      <c r="T29" s="630"/>
      <c r="U29" s="630"/>
      <c r="V29" s="630"/>
      <c r="W29" s="630"/>
      <c r="X29" s="630"/>
      <c r="Y29" s="631"/>
      <c r="Z29" s="685">
        <v>3</v>
      </c>
      <c r="AA29" s="685"/>
      <c r="AB29" s="685"/>
      <c r="AC29" s="685"/>
      <c r="AD29" s="686" t="s">
        <v>176</v>
      </c>
      <c r="AE29" s="686"/>
      <c r="AF29" s="686"/>
      <c r="AG29" s="686"/>
      <c r="AH29" s="686"/>
      <c r="AI29" s="686"/>
      <c r="AJ29" s="686"/>
      <c r="AK29" s="686"/>
      <c r="AL29" s="632" t="s">
        <v>176</v>
      </c>
      <c r="AM29" s="633"/>
      <c r="AN29" s="633"/>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69</v>
      </c>
      <c r="CG29" s="664"/>
      <c r="CH29" s="664"/>
      <c r="CI29" s="664"/>
      <c r="CJ29" s="664"/>
      <c r="CK29" s="664"/>
      <c r="CL29" s="664"/>
      <c r="CM29" s="664"/>
      <c r="CN29" s="664"/>
      <c r="CO29" s="664"/>
      <c r="CP29" s="664"/>
      <c r="CQ29" s="665"/>
      <c r="CR29" s="629">
        <v>463388</v>
      </c>
      <c r="CS29" s="618"/>
      <c r="CT29" s="618"/>
      <c r="CU29" s="618"/>
      <c r="CV29" s="618"/>
      <c r="CW29" s="618"/>
      <c r="CX29" s="618"/>
      <c r="CY29" s="619"/>
      <c r="CZ29" s="632">
        <v>12.3</v>
      </c>
      <c r="DA29" s="657"/>
      <c r="DB29" s="657"/>
      <c r="DC29" s="658"/>
      <c r="DD29" s="617">
        <v>452243</v>
      </c>
      <c r="DE29" s="618"/>
      <c r="DF29" s="618"/>
      <c r="DG29" s="618"/>
      <c r="DH29" s="618"/>
      <c r="DI29" s="618"/>
      <c r="DJ29" s="618"/>
      <c r="DK29" s="619"/>
      <c r="DL29" s="617">
        <v>452243</v>
      </c>
      <c r="DM29" s="618"/>
      <c r="DN29" s="618"/>
      <c r="DO29" s="618"/>
      <c r="DP29" s="618"/>
      <c r="DQ29" s="618"/>
      <c r="DR29" s="618"/>
      <c r="DS29" s="618"/>
      <c r="DT29" s="618"/>
      <c r="DU29" s="618"/>
      <c r="DV29" s="619"/>
      <c r="DW29" s="632">
        <v>20.7</v>
      </c>
      <c r="DX29" s="657"/>
      <c r="DY29" s="657"/>
      <c r="DZ29" s="657"/>
      <c r="EA29" s="657"/>
      <c r="EB29" s="657"/>
      <c r="EC29" s="659"/>
    </row>
    <row r="30" spans="2:133" ht="11.25" customHeight="1" x14ac:dyDescent="0.15">
      <c r="B30" s="626" t="s">
        <v>309</v>
      </c>
      <c r="C30" s="627"/>
      <c r="D30" s="627"/>
      <c r="E30" s="627"/>
      <c r="F30" s="627"/>
      <c r="G30" s="627"/>
      <c r="H30" s="627"/>
      <c r="I30" s="627"/>
      <c r="J30" s="627"/>
      <c r="K30" s="627"/>
      <c r="L30" s="627"/>
      <c r="M30" s="627"/>
      <c r="N30" s="627"/>
      <c r="O30" s="627"/>
      <c r="P30" s="627"/>
      <c r="Q30" s="628"/>
      <c r="R30" s="629">
        <v>17224</v>
      </c>
      <c r="S30" s="630"/>
      <c r="T30" s="630"/>
      <c r="U30" s="630"/>
      <c r="V30" s="630"/>
      <c r="W30" s="630"/>
      <c r="X30" s="630"/>
      <c r="Y30" s="631"/>
      <c r="Z30" s="685">
        <v>0.4</v>
      </c>
      <c r="AA30" s="685"/>
      <c r="AB30" s="685"/>
      <c r="AC30" s="685"/>
      <c r="AD30" s="686">
        <v>13796</v>
      </c>
      <c r="AE30" s="686"/>
      <c r="AF30" s="686"/>
      <c r="AG30" s="686"/>
      <c r="AH30" s="686"/>
      <c r="AI30" s="686"/>
      <c r="AJ30" s="686"/>
      <c r="AK30" s="686"/>
      <c r="AL30" s="632">
        <v>0.7</v>
      </c>
      <c r="AM30" s="633"/>
      <c r="AN30" s="633"/>
      <c r="AO30" s="687"/>
      <c r="AP30" s="713" t="s">
        <v>310</v>
      </c>
      <c r="AQ30" s="714"/>
      <c r="AR30" s="714"/>
      <c r="AS30" s="714"/>
      <c r="AT30" s="719" t="s">
        <v>311</v>
      </c>
      <c r="AU30" s="230"/>
      <c r="AV30" s="230"/>
      <c r="AW30" s="230"/>
      <c r="AX30" s="722" t="s">
        <v>189</v>
      </c>
      <c r="AY30" s="723"/>
      <c r="AZ30" s="723"/>
      <c r="BA30" s="723"/>
      <c r="BB30" s="723"/>
      <c r="BC30" s="723"/>
      <c r="BD30" s="723"/>
      <c r="BE30" s="723"/>
      <c r="BF30" s="724"/>
      <c r="BG30" s="703">
        <v>99.7</v>
      </c>
      <c r="BH30" s="704"/>
      <c r="BI30" s="704"/>
      <c r="BJ30" s="704"/>
      <c r="BK30" s="704"/>
      <c r="BL30" s="704"/>
      <c r="BM30" s="705">
        <v>92.7</v>
      </c>
      <c r="BN30" s="704"/>
      <c r="BO30" s="704"/>
      <c r="BP30" s="704"/>
      <c r="BQ30" s="706"/>
      <c r="BR30" s="703">
        <v>98.7</v>
      </c>
      <c r="BS30" s="704"/>
      <c r="BT30" s="704"/>
      <c r="BU30" s="704"/>
      <c r="BV30" s="704"/>
      <c r="BW30" s="704"/>
      <c r="BX30" s="705">
        <v>91.9</v>
      </c>
      <c r="BY30" s="704"/>
      <c r="BZ30" s="704"/>
      <c r="CA30" s="704"/>
      <c r="CB30" s="706"/>
      <c r="CD30" s="709"/>
      <c r="CE30" s="710"/>
      <c r="CF30" s="667" t="s">
        <v>312</v>
      </c>
      <c r="CG30" s="664"/>
      <c r="CH30" s="664"/>
      <c r="CI30" s="664"/>
      <c r="CJ30" s="664"/>
      <c r="CK30" s="664"/>
      <c r="CL30" s="664"/>
      <c r="CM30" s="664"/>
      <c r="CN30" s="664"/>
      <c r="CO30" s="664"/>
      <c r="CP30" s="664"/>
      <c r="CQ30" s="665"/>
      <c r="CR30" s="629">
        <v>439984</v>
      </c>
      <c r="CS30" s="630"/>
      <c r="CT30" s="630"/>
      <c r="CU30" s="630"/>
      <c r="CV30" s="630"/>
      <c r="CW30" s="630"/>
      <c r="CX30" s="630"/>
      <c r="CY30" s="631"/>
      <c r="CZ30" s="632">
        <v>11.7</v>
      </c>
      <c r="DA30" s="657"/>
      <c r="DB30" s="657"/>
      <c r="DC30" s="658"/>
      <c r="DD30" s="617">
        <v>429900</v>
      </c>
      <c r="DE30" s="630"/>
      <c r="DF30" s="630"/>
      <c r="DG30" s="630"/>
      <c r="DH30" s="630"/>
      <c r="DI30" s="630"/>
      <c r="DJ30" s="630"/>
      <c r="DK30" s="631"/>
      <c r="DL30" s="617">
        <v>429900</v>
      </c>
      <c r="DM30" s="630"/>
      <c r="DN30" s="630"/>
      <c r="DO30" s="630"/>
      <c r="DP30" s="630"/>
      <c r="DQ30" s="630"/>
      <c r="DR30" s="630"/>
      <c r="DS30" s="630"/>
      <c r="DT30" s="630"/>
      <c r="DU30" s="630"/>
      <c r="DV30" s="631"/>
      <c r="DW30" s="632">
        <v>19.7</v>
      </c>
      <c r="DX30" s="657"/>
      <c r="DY30" s="657"/>
      <c r="DZ30" s="657"/>
      <c r="EA30" s="657"/>
      <c r="EB30" s="657"/>
      <c r="EC30" s="659"/>
    </row>
    <row r="31" spans="2:133" ht="11.25" customHeight="1" x14ac:dyDescent="0.15">
      <c r="B31" s="626" t="s">
        <v>313</v>
      </c>
      <c r="C31" s="627"/>
      <c r="D31" s="627"/>
      <c r="E31" s="627"/>
      <c r="F31" s="627"/>
      <c r="G31" s="627"/>
      <c r="H31" s="627"/>
      <c r="I31" s="627"/>
      <c r="J31" s="627"/>
      <c r="K31" s="627"/>
      <c r="L31" s="627"/>
      <c r="M31" s="627"/>
      <c r="N31" s="627"/>
      <c r="O31" s="627"/>
      <c r="P31" s="627"/>
      <c r="Q31" s="628"/>
      <c r="R31" s="629">
        <v>157717</v>
      </c>
      <c r="S31" s="630"/>
      <c r="T31" s="630"/>
      <c r="U31" s="630"/>
      <c r="V31" s="630"/>
      <c r="W31" s="630"/>
      <c r="X31" s="630"/>
      <c r="Y31" s="631"/>
      <c r="Z31" s="685">
        <v>4.0999999999999996</v>
      </c>
      <c r="AA31" s="685"/>
      <c r="AB31" s="685"/>
      <c r="AC31" s="685"/>
      <c r="AD31" s="686" t="s">
        <v>244</v>
      </c>
      <c r="AE31" s="686"/>
      <c r="AF31" s="686"/>
      <c r="AG31" s="686"/>
      <c r="AH31" s="686"/>
      <c r="AI31" s="686"/>
      <c r="AJ31" s="686"/>
      <c r="AK31" s="686"/>
      <c r="AL31" s="632" t="s">
        <v>176</v>
      </c>
      <c r="AM31" s="633"/>
      <c r="AN31" s="633"/>
      <c r="AO31" s="687"/>
      <c r="AP31" s="715"/>
      <c r="AQ31" s="716"/>
      <c r="AR31" s="716"/>
      <c r="AS31" s="716"/>
      <c r="AT31" s="720"/>
      <c r="AU31" s="229" t="s">
        <v>314</v>
      </c>
      <c r="AV31" s="229"/>
      <c r="AW31" s="229"/>
      <c r="AX31" s="626" t="s">
        <v>315</v>
      </c>
      <c r="AY31" s="627"/>
      <c r="AZ31" s="627"/>
      <c r="BA31" s="627"/>
      <c r="BB31" s="627"/>
      <c r="BC31" s="627"/>
      <c r="BD31" s="627"/>
      <c r="BE31" s="627"/>
      <c r="BF31" s="628"/>
      <c r="BG31" s="701">
        <v>99.8</v>
      </c>
      <c r="BH31" s="618"/>
      <c r="BI31" s="618"/>
      <c r="BJ31" s="618"/>
      <c r="BK31" s="618"/>
      <c r="BL31" s="618"/>
      <c r="BM31" s="633">
        <v>92.1</v>
      </c>
      <c r="BN31" s="702"/>
      <c r="BO31" s="702"/>
      <c r="BP31" s="702"/>
      <c r="BQ31" s="663"/>
      <c r="BR31" s="701">
        <v>98.5</v>
      </c>
      <c r="BS31" s="618"/>
      <c r="BT31" s="618"/>
      <c r="BU31" s="618"/>
      <c r="BV31" s="618"/>
      <c r="BW31" s="618"/>
      <c r="BX31" s="633">
        <v>90.3</v>
      </c>
      <c r="BY31" s="702"/>
      <c r="BZ31" s="702"/>
      <c r="CA31" s="702"/>
      <c r="CB31" s="663"/>
      <c r="CD31" s="709"/>
      <c r="CE31" s="710"/>
      <c r="CF31" s="667" t="s">
        <v>316</v>
      </c>
      <c r="CG31" s="664"/>
      <c r="CH31" s="664"/>
      <c r="CI31" s="664"/>
      <c r="CJ31" s="664"/>
      <c r="CK31" s="664"/>
      <c r="CL31" s="664"/>
      <c r="CM31" s="664"/>
      <c r="CN31" s="664"/>
      <c r="CO31" s="664"/>
      <c r="CP31" s="664"/>
      <c r="CQ31" s="665"/>
      <c r="CR31" s="629">
        <v>23404</v>
      </c>
      <c r="CS31" s="618"/>
      <c r="CT31" s="618"/>
      <c r="CU31" s="618"/>
      <c r="CV31" s="618"/>
      <c r="CW31" s="618"/>
      <c r="CX31" s="618"/>
      <c r="CY31" s="619"/>
      <c r="CZ31" s="632">
        <v>0.6</v>
      </c>
      <c r="DA31" s="657"/>
      <c r="DB31" s="657"/>
      <c r="DC31" s="658"/>
      <c r="DD31" s="617">
        <v>22343</v>
      </c>
      <c r="DE31" s="618"/>
      <c r="DF31" s="618"/>
      <c r="DG31" s="618"/>
      <c r="DH31" s="618"/>
      <c r="DI31" s="618"/>
      <c r="DJ31" s="618"/>
      <c r="DK31" s="619"/>
      <c r="DL31" s="617">
        <v>22343</v>
      </c>
      <c r="DM31" s="618"/>
      <c r="DN31" s="618"/>
      <c r="DO31" s="618"/>
      <c r="DP31" s="618"/>
      <c r="DQ31" s="618"/>
      <c r="DR31" s="618"/>
      <c r="DS31" s="618"/>
      <c r="DT31" s="618"/>
      <c r="DU31" s="618"/>
      <c r="DV31" s="619"/>
      <c r="DW31" s="632">
        <v>1</v>
      </c>
      <c r="DX31" s="657"/>
      <c r="DY31" s="657"/>
      <c r="DZ31" s="657"/>
      <c r="EA31" s="657"/>
      <c r="EB31" s="657"/>
      <c r="EC31" s="659"/>
    </row>
    <row r="32" spans="2:133" ht="11.25" customHeight="1" x14ac:dyDescent="0.15">
      <c r="B32" s="626" t="s">
        <v>317</v>
      </c>
      <c r="C32" s="627"/>
      <c r="D32" s="627"/>
      <c r="E32" s="627"/>
      <c r="F32" s="627"/>
      <c r="G32" s="627"/>
      <c r="H32" s="627"/>
      <c r="I32" s="627"/>
      <c r="J32" s="627"/>
      <c r="K32" s="627"/>
      <c r="L32" s="627"/>
      <c r="M32" s="627"/>
      <c r="N32" s="627"/>
      <c r="O32" s="627"/>
      <c r="P32" s="627"/>
      <c r="Q32" s="628"/>
      <c r="R32" s="629">
        <v>103443</v>
      </c>
      <c r="S32" s="630"/>
      <c r="T32" s="630"/>
      <c r="U32" s="630"/>
      <c r="V32" s="630"/>
      <c r="W32" s="630"/>
      <c r="X32" s="630"/>
      <c r="Y32" s="631"/>
      <c r="Z32" s="685">
        <v>2.7</v>
      </c>
      <c r="AA32" s="685"/>
      <c r="AB32" s="685"/>
      <c r="AC32" s="685"/>
      <c r="AD32" s="686" t="s">
        <v>176</v>
      </c>
      <c r="AE32" s="686"/>
      <c r="AF32" s="686"/>
      <c r="AG32" s="686"/>
      <c r="AH32" s="686"/>
      <c r="AI32" s="686"/>
      <c r="AJ32" s="686"/>
      <c r="AK32" s="686"/>
      <c r="AL32" s="632" t="s">
        <v>176</v>
      </c>
      <c r="AM32" s="633"/>
      <c r="AN32" s="633"/>
      <c r="AO32" s="687"/>
      <c r="AP32" s="717"/>
      <c r="AQ32" s="718"/>
      <c r="AR32" s="718"/>
      <c r="AS32" s="718"/>
      <c r="AT32" s="721"/>
      <c r="AU32" s="231"/>
      <c r="AV32" s="231"/>
      <c r="AW32" s="231"/>
      <c r="AX32" s="635" t="s">
        <v>318</v>
      </c>
      <c r="AY32" s="636"/>
      <c r="AZ32" s="636"/>
      <c r="BA32" s="636"/>
      <c r="BB32" s="636"/>
      <c r="BC32" s="636"/>
      <c r="BD32" s="636"/>
      <c r="BE32" s="636"/>
      <c r="BF32" s="637"/>
      <c r="BG32" s="700">
        <v>99.4</v>
      </c>
      <c r="BH32" s="639"/>
      <c r="BI32" s="639"/>
      <c r="BJ32" s="639"/>
      <c r="BK32" s="639"/>
      <c r="BL32" s="639"/>
      <c r="BM32" s="683">
        <v>90</v>
      </c>
      <c r="BN32" s="639"/>
      <c r="BO32" s="639"/>
      <c r="BP32" s="639"/>
      <c r="BQ32" s="676"/>
      <c r="BR32" s="700">
        <v>98.1</v>
      </c>
      <c r="BS32" s="639"/>
      <c r="BT32" s="639"/>
      <c r="BU32" s="639"/>
      <c r="BV32" s="639"/>
      <c r="BW32" s="639"/>
      <c r="BX32" s="683">
        <v>90.8</v>
      </c>
      <c r="BY32" s="639"/>
      <c r="BZ32" s="639"/>
      <c r="CA32" s="639"/>
      <c r="CB32" s="676"/>
      <c r="CD32" s="711"/>
      <c r="CE32" s="712"/>
      <c r="CF32" s="667" t="s">
        <v>319</v>
      </c>
      <c r="CG32" s="664"/>
      <c r="CH32" s="664"/>
      <c r="CI32" s="664"/>
      <c r="CJ32" s="664"/>
      <c r="CK32" s="664"/>
      <c r="CL32" s="664"/>
      <c r="CM32" s="664"/>
      <c r="CN32" s="664"/>
      <c r="CO32" s="664"/>
      <c r="CP32" s="664"/>
      <c r="CQ32" s="665"/>
      <c r="CR32" s="629">
        <v>47</v>
      </c>
      <c r="CS32" s="630"/>
      <c r="CT32" s="630"/>
      <c r="CU32" s="630"/>
      <c r="CV32" s="630"/>
      <c r="CW32" s="630"/>
      <c r="CX32" s="630"/>
      <c r="CY32" s="631"/>
      <c r="CZ32" s="632">
        <v>0</v>
      </c>
      <c r="DA32" s="657"/>
      <c r="DB32" s="657"/>
      <c r="DC32" s="658"/>
      <c r="DD32" s="617">
        <v>47</v>
      </c>
      <c r="DE32" s="630"/>
      <c r="DF32" s="630"/>
      <c r="DG32" s="630"/>
      <c r="DH32" s="630"/>
      <c r="DI32" s="630"/>
      <c r="DJ32" s="630"/>
      <c r="DK32" s="631"/>
      <c r="DL32" s="617">
        <v>47</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320</v>
      </c>
      <c r="C33" s="627"/>
      <c r="D33" s="627"/>
      <c r="E33" s="627"/>
      <c r="F33" s="627"/>
      <c r="G33" s="627"/>
      <c r="H33" s="627"/>
      <c r="I33" s="627"/>
      <c r="J33" s="627"/>
      <c r="K33" s="627"/>
      <c r="L33" s="627"/>
      <c r="M33" s="627"/>
      <c r="N33" s="627"/>
      <c r="O33" s="627"/>
      <c r="P33" s="627"/>
      <c r="Q33" s="628"/>
      <c r="R33" s="629">
        <v>81711</v>
      </c>
      <c r="S33" s="630"/>
      <c r="T33" s="630"/>
      <c r="U33" s="630"/>
      <c r="V33" s="630"/>
      <c r="W33" s="630"/>
      <c r="X33" s="630"/>
      <c r="Y33" s="631"/>
      <c r="Z33" s="685">
        <v>2.1</v>
      </c>
      <c r="AA33" s="685"/>
      <c r="AB33" s="685"/>
      <c r="AC33" s="685"/>
      <c r="AD33" s="686" t="s">
        <v>176</v>
      </c>
      <c r="AE33" s="686"/>
      <c r="AF33" s="686"/>
      <c r="AG33" s="686"/>
      <c r="AH33" s="686"/>
      <c r="AI33" s="686"/>
      <c r="AJ33" s="686"/>
      <c r="AK33" s="686"/>
      <c r="AL33" s="632" t="s">
        <v>176</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9">
        <v>2311435</v>
      </c>
      <c r="CS33" s="618"/>
      <c r="CT33" s="618"/>
      <c r="CU33" s="618"/>
      <c r="CV33" s="618"/>
      <c r="CW33" s="618"/>
      <c r="CX33" s="618"/>
      <c r="CY33" s="619"/>
      <c r="CZ33" s="632">
        <v>61.3</v>
      </c>
      <c r="DA33" s="657"/>
      <c r="DB33" s="657"/>
      <c r="DC33" s="658"/>
      <c r="DD33" s="617">
        <v>1568569</v>
      </c>
      <c r="DE33" s="618"/>
      <c r="DF33" s="618"/>
      <c r="DG33" s="618"/>
      <c r="DH33" s="618"/>
      <c r="DI33" s="618"/>
      <c r="DJ33" s="618"/>
      <c r="DK33" s="619"/>
      <c r="DL33" s="617">
        <v>669472</v>
      </c>
      <c r="DM33" s="618"/>
      <c r="DN33" s="618"/>
      <c r="DO33" s="618"/>
      <c r="DP33" s="618"/>
      <c r="DQ33" s="618"/>
      <c r="DR33" s="618"/>
      <c r="DS33" s="618"/>
      <c r="DT33" s="618"/>
      <c r="DU33" s="618"/>
      <c r="DV33" s="619"/>
      <c r="DW33" s="632">
        <v>30.7</v>
      </c>
      <c r="DX33" s="657"/>
      <c r="DY33" s="657"/>
      <c r="DZ33" s="657"/>
      <c r="EA33" s="657"/>
      <c r="EB33" s="657"/>
      <c r="EC33" s="659"/>
    </row>
    <row r="34" spans="2:133" ht="11.25" customHeight="1" x14ac:dyDescent="0.15">
      <c r="B34" s="626" t="s">
        <v>322</v>
      </c>
      <c r="C34" s="627"/>
      <c r="D34" s="627"/>
      <c r="E34" s="627"/>
      <c r="F34" s="627"/>
      <c r="G34" s="627"/>
      <c r="H34" s="627"/>
      <c r="I34" s="627"/>
      <c r="J34" s="627"/>
      <c r="K34" s="627"/>
      <c r="L34" s="627"/>
      <c r="M34" s="627"/>
      <c r="N34" s="627"/>
      <c r="O34" s="627"/>
      <c r="P34" s="627"/>
      <c r="Q34" s="628"/>
      <c r="R34" s="629">
        <v>92235</v>
      </c>
      <c r="S34" s="630"/>
      <c r="T34" s="630"/>
      <c r="U34" s="630"/>
      <c r="V34" s="630"/>
      <c r="W34" s="630"/>
      <c r="X34" s="630"/>
      <c r="Y34" s="631"/>
      <c r="Z34" s="685">
        <v>2.4</v>
      </c>
      <c r="AA34" s="685"/>
      <c r="AB34" s="685"/>
      <c r="AC34" s="685"/>
      <c r="AD34" s="686">
        <v>6</v>
      </c>
      <c r="AE34" s="686"/>
      <c r="AF34" s="686"/>
      <c r="AG34" s="686"/>
      <c r="AH34" s="686"/>
      <c r="AI34" s="686"/>
      <c r="AJ34" s="686"/>
      <c r="AK34" s="686"/>
      <c r="AL34" s="632">
        <v>0</v>
      </c>
      <c r="AM34" s="633"/>
      <c r="AN34" s="633"/>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9">
        <v>870050</v>
      </c>
      <c r="CS34" s="630"/>
      <c r="CT34" s="630"/>
      <c r="CU34" s="630"/>
      <c r="CV34" s="630"/>
      <c r="CW34" s="630"/>
      <c r="CX34" s="630"/>
      <c r="CY34" s="631"/>
      <c r="CZ34" s="632">
        <v>23.1</v>
      </c>
      <c r="DA34" s="657"/>
      <c r="DB34" s="657"/>
      <c r="DC34" s="658"/>
      <c r="DD34" s="617">
        <v>437499</v>
      </c>
      <c r="DE34" s="630"/>
      <c r="DF34" s="630"/>
      <c r="DG34" s="630"/>
      <c r="DH34" s="630"/>
      <c r="DI34" s="630"/>
      <c r="DJ34" s="630"/>
      <c r="DK34" s="631"/>
      <c r="DL34" s="617">
        <v>370473</v>
      </c>
      <c r="DM34" s="630"/>
      <c r="DN34" s="630"/>
      <c r="DO34" s="630"/>
      <c r="DP34" s="630"/>
      <c r="DQ34" s="630"/>
      <c r="DR34" s="630"/>
      <c r="DS34" s="630"/>
      <c r="DT34" s="630"/>
      <c r="DU34" s="630"/>
      <c r="DV34" s="631"/>
      <c r="DW34" s="632">
        <v>17</v>
      </c>
      <c r="DX34" s="657"/>
      <c r="DY34" s="657"/>
      <c r="DZ34" s="657"/>
      <c r="EA34" s="657"/>
      <c r="EB34" s="657"/>
      <c r="EC34" s="659"/>
    </row>
    <row r="35" spans="2:133" ht="11.25" customHeight="1" x14ac:dyDescent="0.15">
      <c r="B35" s="626" t="s">
        <v>326</v>
      </c>
      <c r="C35" s="627"/>
      <c r="D35" s="627"/>
      <c r="E35" s="627"/>
      <c r="F35" s="627"/>
      <c r="G35" s="627"/>
      <c r="H35" s="627"/>
      <c r="I35" s="627"/>
      <c r="J35" s="627"/>
      <c r="K35" s="627"/>
      <c r="L35" s="627"/>
      <c r="M35" s="627"/>
      <c r="N35" s="627"/>
      <c r="O35" s="627"/>
      <c r="P35" s="627"/>
      <c r="Q35" s="628"/>
      <c r="R35" s="629">
        <v>587222</v>
      </c>
      <c r="S35" s="630"/>
      <c r="T35" s="630"/>
      <c r="U35" s="630"/>
      <c r="V35" s="630"/>
      <c r="W35" s="630"/>
      <c r="X35" s="630"/>
      <c r="Y35" s="631"/>
      <c r="Z35" s="685">
        <v>15.2</v>
      </c>
      <c r="AA35" s="685"/>
      <c r="AB35" s="685"/>
      <c r="AC35" s="685"/>
      <c r="AD35" s="686" t="s">
        <v>176</v>
      </c>
      <c r="AE35" s="686"/>
      <c r="AF35" s="686"/>
      <c r="AG35" s="686"/>
      <c r="AH35" s="686"/>
      <c r="AI35" s="686"/>
      <c r="AJ35" s="686"/>
      <c r="AK35" s="686"/>
      <c r="AL35" s="632" t="s">
        <v>176</v>
      </c>
      <c r="AM35" s="633"/>
      <c r="AN35" s="633"/>
      <c r="AO35" s="687"/>
      <c r="AP35" s="234"/>
      <c r="AQ35" s="691" t="s">
        <v>327</v>
      </c>
      <c r="AR35" s="692"/>
      <c r="AS35" s="692"/>
      <c r="AT35" s="692"/>
      <c r="AU35" s="692"/>
      <c r="AV35" s="692"/>
      <c r="AW35" s="692"/>
      <c r="AX35" s="692"/>
      <c r="AY35" s="693"/>
      <c r="AZ35" s="688">
        <v>715955</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36881</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9">
        <v>116942</v>
      </c>
      <c r="CS35" s="618"/>
      <c r="CT35" s="618"/>
      <c r="CU35" s="618"/>
      <c r="CV35" s="618"/>
      <c r="CW35" s="618"/>
      <c r="CX35" s="618"/>
      <c r="CY35" s="619"/>
      <c r="CZ35" s="632">
        <v>3.1</v>
      </c>
      <c r="DA35" s="657"/>
      <c r="DB35" s="657"/>
      <c r="DC35" s="658"/>
      <c r="DD35" s="617">
        <v>98056</v>
      </c>
      <c r="DE35" s="618"/>
      <c r="DF35" s="618"/>
      <c r="DG35" s="618"/>
      <c r="DH35" s="618"/>
      <c r="DI35" s="618"/>
      <c r="DJ35" s="618"/>
      <c r="DK35" s="619"/>
      <c r="DL35" s="617">
        <v>74025</v>
      </c>
      <c r="DM35" s="618"/>
      <c r="DN35" s="618"/>
      <c r="DO35" s="618"/>
      <c r="DP35" s="618"/>
      <c r="DQ35" s="618"/>
      <c r="DR35" s="618"/>
      <c r="DS35" s="618"/>
      <c r="DT35" s="618"/>
      <c r="DU35" s="618"/>
      <c r="DV35" s="619"/>
      <c r="DW35" s="632">
        <v>3.4</v>
      </c>
      <c r="DX35" s="657"/>
      <c r="DY35" s="657"/>
      <c r="DZ35" s="657"/>
      <c r="EA35" s="657"/>
      <c r="EB35" s="657"/>
      <c r="EC35" s="659"/>
    </row>
    <row r="36" spans="2:133" ht="11.25" customHeight="1" x14ac:dyDescent="0.15">
      <c r="B36" s="626" t="s">
        <v>330</v>
      </c>
      <c r="C36" s="627"/>
      <c r="D36" s="627"/>
      <c r="E36" s="627"/>
      <c r="F36" s="627"/>
      <c r="G36" s="627"/>
      <c r="H36" s="627"/>
      <c r="I36" s="627"/>
      <c r="J36" s="627"/>
      <c r="K36" s="627"/>
      <c r="L36" s="627"/>
      <c r="M36" s="627"/>
      <c r="N36" s="627"/>
      <c r="O36" s="627"/>
      <c r="P36" s="627"/>
      <c r="Q36" s="628"/>
      <c r="R36" s="629" t="s">
        <v>244</v>
      </c>
      <c r="S36" s="630"/>
      <c r="T36" s="630"/>
      <c r="U36" s="630"/>
      <c r="V36" s="630"/>
      <c r="W36" s="630"/>
      <c r="X36" s="630"/>
      <c r="Y36" s="631"/>
      <c r="Z36" s="685" t="s">
        <v>176</v>
      </c>
      <c r="AA36" s="685"/>
      <c r="AB36" s="685"/>
      <c r="AC36" s="685"/>
      <c r="AD36" s="686" t="s">
        <v>176</v>
      </c>
      <c r="AE36" s="686"/>
      <c r="AF36" s="686"/>
      <c r="AG36" s="686"/>
      <c r="AH36" s="686"/>
      <c r="AI36" s="686"/>
      <c r="AJ36" s="686"/>
      <c r="AK36" s="686"/>
      <c r="AL36" s="632" t="s">
        <v>176</v>
      </c>
      <c r="AM36" s="633"/>
      <c r="AN36" s="633"/>
      <c r="AO36" s="687"/>
      <c r="AQ36" s="660" t="s">
        <v>331</v>
      </c>
      <c r="AR36" s="661"/>
      <c r="AS36" s="661"/>
      <c r="AT36" s="661"/>
      <c r="AU36" s="661"/>
      <c r="AV36" s="661"/>
      <c r="AW36" s="661"/>
      <c r="AX36" s="661"/>
      <c r="AY36" s="662"/>
      <c r="AZ36" s="629">
        <v>375682</v>
      </c>
      <c r="BA36" s="630"/>
      <c r="BB36" s="630"/>
      <c r="BC36" s="630"/>
      <c r="BD36" s="618"/>
      <c r="BE36" s="618"/>
      <c r="BF36" s="663"/>
      <c r="BG36" s="667" t="s">
        <v>332</v>
      </c>
      <c r="BH36" s="664"/>
      <c r="BI36" s="664"/>
      <c r="BJ36" s="664"/>
      <c r="BK36" s="664"/>
      <c r="BL36" s="664"/>
      <c r="BM36" s="664"/>
      <c r="BN36" s="664"/>
      <c r="BO36" s="664"/>
      <c r="BP36" s="664"/>
      <c r="BQ36" s="664"/>
      <c r="BR36" s="664"/>
      <c r="BS36" s="664"/>
      <c r="BT36" s="664"/>
      <c r="BU36" s="665"/>
      <c r="BV36" s="629">
        <v>36881</v>
      </c>
      <c r="BW36" s="630"/>
      <c r="BX36" s="630"/>
      <c r="BY36" s="630"/>
      <c r="BZ36" s="630"/>
      <c r="CA36" s="630"/>
      <c r="CB36" s="666"/>
      <c r="CD36" s="667" t="s">
        <v>333</v>
      </c>
      <c r="CE36" s="664"/>
      <c r="CF36" s="664"/>
      <c r="CG36" s="664"/>
      <c r="CH36" s="664"/>
      <c r="CI36" s="664"/>
      <c r="CJ36" s="664"/>
      <c r="CK36" s="664"/>
      <c r="CL36" s="664"/>
      <c r="CM36" s="664"/>
      <c r="CN36" s="664"/>
      <c r="CO36" s="664"/>
      <c r="CP36" s="664"/>
      <c r="CQ36" s="665"/>
      <c r="CR36" s="629">
        <v>866086</v>
      </c>
      <c r="CS36" s="630"/>
      <c r="CT36" s="630"/>
      <c r="CU36" s="630"/>
      <c r="CV36" s="630"/>
      <c r="CW36" s="630"/>
      <c r="CX36" s="630"/>
      <c r="CY36" s="631"/>
      <c r="CZ36" s="632">
        <v>23</v>
      </c>
      <c r="DA36" s="657"/>
      <c r="DB36" s="657"/>
      <c r="DC36" s="658"/>
      <c r="DD36" s="617">
        <v>699826</v>
      </c>
      <c r="DE36" s="630"/>
      <c r="DF36" s="630"/>
      <c r="DG36" s="630"/>
      <c r="DH36" s="630"/>
      <c r="DI36" s="630"/>
      <c r="DJ36" s="630"/>
      <c r="DK36" s="631"/>
      <c r="DL36" s="617">
        <v>133981</v>
      </c>
      <c r="DM36" s="630"/>
      <c r="DN36" s="630"/>
      <c r="DO36" s="630"/>
      <c r="DP36" s="630"/>
      <c r="DQ36" s="630"/>
      <c r="DR36" s="630"/>
      <c r="DS36" s="630"/>
      <c r="DT36" s="630"/>
      <c r="DU36" s="630"/>
      <c r="DV36" s="631"/>
      <c r="DW36" s="632">
        <v>6.1</v>
      </c>
      <c r="DX36" s="657"/>
      <c r="DY36" s="657"/>
      <c r="DZ36" s="657"/>
      <c r="EA36" s="657"/>
      <c r="EB36" s="657"/>
      <c r="EC36" s="659"/>
    </row>
    <row r="37" spans="2:133" ht="11.25" customHeight="1" x14ac:dyDescent="0.15">
      <c r="B37" s="626" t="s">
        <v>334</v>
      </c>
      <c r="C37" s="627"/>
      <c r="D37" s="627"/>
      <c r="E37" s="627"/>
      <c r="F37" s="627"/>
      <c r="G37" s="627"/>
      <c r="H37" s="627"/>
      <c r="I37" s="627"/>
      <c r="J37" s="627"/>
      <c r="K37" s="627"/>
      <c r="L37" s="627"/>
      <c r="M37" s="627"/>
      <c r="N37" s="627"/>
      <c r="O37" s="627"/>
      <c r="P37" s="627"/>
      <c r="Q37" s="628"/>
      <c r="R37" s="629">
        <v>76322</v>
      </c>
      <c r="S37" s="630"/>
      <c r="T37" s="630"/>
      <c r="U37" s="630"/>
      <c r="V37" s="630"/>
      <c r="W37" s="630"/>
      <c r="X37" s="630"/>
      <c r="Y37" s="631"/>
      <c r="Z37" s="685">
        <v>2</v>
      </c>
      <c r="AA37" s="685"/>
      <c r="AB37" s="685"/>
      <c r="AC37" s="685"/>
      <c r="AD37" s="686" t="s">
        <v>176</v>
      </c>
      <c r="AE37" s="686"/>
      <c r="AF37" s="686"/>
      <c r="AG37" s="686"/>
      <c r="AH37" s="686"/>
      <c r="AI37" s="686"/>
      <c r="AJ37" s="686"/>
      <c r="AK37" s="686"/>
      <c r="AL37" s="632" t="s">
        <v>176</v>
      </c>
      <c r="AM37" s="633"/>
      <c r="AN37" s="633"/>
      <c r="AO37" s="687"/>
      <c r="AQ37" s="660" t="s">
        <v>335</v>
      </c>
      <c r="AR37" s="661"/>
      <c r="AS37" s="661"/>
      <c r="AT37" s="661"/>
      <c r="AU37" s="661"/>
      <c r="AV37" s="661"/>
      <c r="AW37" s="661"/>
      <c r="AX37" s="661"/>
      <c r="AY37" s="662"/>
      <c r="AZ37" s="629">
        <v>114579</v>
      </c>
      <c r="BA37" s="630"/>
      <c r="BB37" s="630"/>
      <c r="BC37" s="630"/>
      <c r="BD37" s="618"/>
      <c r="BE37" s="618"/>
      <c r="BF37" s="663"/>
      <c r="BG37" s="667" t="s">
        <v>336</v>
      </c>
      <c r="BH37" s="664"/>
      <c r="BI37" s="664"/>
      <c r="BJ37" s="664"/>
      <c r="BK37" s="664"/>
      <c r="BL37" s="664"/>
      <c r="BM37" s="664"/>
      <c r="BN37" s="664"/>
      <c r="BO37" s="664"/>
      <c r="BP37" s="664"/>
      <c r="BQ37" s="664"/>
      <c r="BR37" s="664"/>
      <c r="BS37" s="664"/>
      <c r="BT37" s="664"/>
      <c r="BU37" s="665"/>
      <c r="BV37" s="629">
        <v>332</v>
      </c>
      <c r="BW37" s="630"/>
      <c r="BX37" s="630"/>
      <c r="BY37" s="630"/>
      <c r="BZ37" s="630"/>
      <c r="CA37" s="630"/>
      <c r="CB37" s="666"/>
      <c r="CD37" s="667" t="s">
        <v>337</v>
      </c>
      <c r="CE37" s="664"/>
      <c r="CF37" s="664"/>
      <c r="CG37" s="664"/>
      <c r="CH37" s="664"/>
      <c r="CI37" s="664"/>
      <c r="CJ37" s="664"/>
      <c r="CK37" s="664"/>
      <c r="CL37" s="664"/>
      <c r="CM37" s="664"/>
      <c r="CN37" s="664"/>
      <c r="CO37" s="664"/>
      <c r="CP37" s="664"/>
      <c r="CQ37" s="665"/>
      <c r="CR37" s="629">
        <v>294514</v>
      </c>
      <c r="CS37" s="618"/>
      <c r="CT37" s="618"/>
      <c r="CU37" s="618"/>
      <c r="CV37" s="618"/>
      <c r="CW37" s="618"/>
      <c r="CX37" s="618"/>
      <c r="CY37" s="619"/>
      <c r="CZ37" s="632">
        <v>7.8</v>
      </c>
      <c r="DA37" s="657"/>
      <c r="DB37" s="657"/>
      <c r="DC37" s="658"/>
      <c r="DD37" s="617">
        <v>217514</v>
      </c>
      <c r="DE37" s="618"/>
      <c r="DF37" s="618"/>
      <c r="DG37" s="618"/>
      <c r="DH37" s="618"/>
      <c r="DI37" s="618"/>
      <c r="DJ37" s="618"/>
      <c r="DK37" s="619"/>
      <c r="DL37" s="617">
        <v>38949</v>
      </c>
      <c r="DM37" s="618"/>
      <c r="DN37" s="618"/>
      <c r="DO37" s="618"/>
      <c r="DP37" s="618"/>
      <c r="DQ37" s="618"/>
      <c r="DR37" s="618"/>
      <c r="DS37" s="618"/>
      <c r="DT37" s="618"/>
      <c r="DU37" s="618"/>
      <c r="DV37" s="619"/>
      <c r="DW37" s="632">
        <v>1.8</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3851774</v>
      </c>
      <c r="S38" s="675"/>
      <c r="T38" s="675"/>
      <c r="U38" s="675"/>
      <c r="V38" s="675"/>
      <c r="W38" s="675"/>
      <c r="X38" s="675"/>
      <c r="Y38" s="680"/>
      <c r="Z38" s="681">
        <v>100</v>
      </c>
      <c r="AA38" s="681"/>
      <c r="AB38" s="681"/>
      <c r="AC38" s="681"/>
      <c r="AD38" s="682">
        <v>2106248</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9">
        <v>60000</v>
      </c>
      <c r="BA38" s="630"/>
      <c r="BB38" s="630"/>
      <c r="BC38" s="630"/>
      <c r="BD38" s="618"/>
      <c r="BE38" s="618"/>
      <c r="BF38" s="663"/>
      <c r="BG38" s="667" t="s">
        <v>340</v>
      </c>
      <c r="BH38" s="664"/>
      <c r="BI38" s="664"/>
      <c r="BJ38" s="664"/>
      <c r="BK38" s="664"/>
      <c r="BL38" s="664"/>
      <c r="BM38" s="664"/>
      <c r="BN38" s="664"/>
      <c r="BO38" s="664"/>
      <c r="BP38" s="664"/>
      <c r="BQ38" s="664"/>
      <c r="BR38" s="664"/>
      <c r="BS38" s="664"/>
      <c r="BT38" s="664"/>
      <c r="BU38" s="665"/>
      <c r="BV38" s="629">
        <v>539</v>
      </c>
      <c r="BW38" s="630"/>
      <c r="BX38" s="630"/>
      <c r="BY38" s="630"/>
      <c r="BZ38" s="630"/>
      <c r="CA38" s="630"/>
      <c r="CB38" s="666"/>
      <c r="CD38" s="667" t="s">
        <v>341</v>
      </c>
      <c r="CE38" s="664"/>
      <c r="CF38" s="664"/>
      <c r="CG38" s="664"/>
      <c r="CH38" s="664"/>
      <c r="CI38" s="664"/>
      <c r="CJ38" s="664"/>
      <c r="CK38" s="664"/>
      <c r="CL38" s="664"/>
      <c r="CM38" s="664"/>
      <c r="CN38" s="664"/>
      <c r="CO38" s="664"/>
      <c r="CP38" s="664"/>
      <c r="CQ38" s="665"/>
      <c r="CR38" s="629">
        <v>340273</v>
      </c>
      <c r="CS38" s="630"/>
      <c r="CT38" s="630"/>
      <c r="CU38" s="630"/>
      <c r="CV38" s="630"/>
      <c r="CW38" s="630"/>
      <c r="CX38" s="630"/>
      <c r="CY38" s="631"/>
      <c r="CZ38" s="632">
        <v>9</v>
      </c>
      <c r="DA38" s="657"/>
      <c r="DB38" s="657"/>
      <c r="DC38" s="658"/>
      <c r="DD38" s="617">
        <v>322434</v>
      </c>
      <c r="DE38" s="630"/>
      <c r="DF38" s="630"/>
      <c r="DG38" s="630"/>
      <c r="DH38" s="630"/>
      <c r="DI38" s="630"/>
      <c r="DJ38" s="630"/>
      <c r="DK38" s="631"/>
      <c r="DL38" s="617">
        <v>90993</v>
      </c>
      <c r="DM38" s="630"/>
      <c r="DN38" s="630"/>
      <c r="DO38" s="630"/>
      <c r="DP38" s="630"/>
      <c r="DQ38" s="630"/>
      <c r="DR38" s="630"/>
      <c r="DS38" s="630"/>
      <c r="DT38" s="630"/>
      <c r="DU38" s="630"/>
      <c r="DV38" s="631"/>
      <c r="DW38" s="632">
        <v>4.2</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9">
        <v>22503</v>
      </c>
      <c r="BA39" s="630"/>
      <c r="BB39" s="630"/>
      <c r="BC39" s="630"/>
      <c r="BD39" s="618"/>
      <c r="BE39" s="618"/>
      <c r="BF39" s="663"/>
      <c r="BG39" s="668" t="s">
        <v>343</v>
      </c>
      <c r="BH39" s="669"/>
      <c r="BI39" s="669"/>
      <c r="BJ39" s="669"/>
      <c r="BK39" s="669"/>
      <c r="BL39" s="235"/>
      <c r="BM39" s="664" t="s">
        <v>344</v>
      </c>
      <c r="BN39" s="664"/>
      <c r="BO39" s="664"/>
      <c r="BP39" s="664"/>
      <c r="BQ39" s="664"/>
      <c r="BR39" s="664"/>
      <c r="BS39" s="664"/>
      <c r="BT39" s="664"/>
      <c r="BU39" s="665"/>
      <c r="BV39" s="629">
        <v>147</v>
      </c>
      <c r="BW39" s="630"/>
      <c r="BX39" s="630"/>
      <c r="BY39" s="630"/>
      <c r="BZ39" s="630"/>
      <c r="CA39" s="630"/>
      <c r="CB39" s="666"/>
      <c r="CD39" s="667" t="s">
        <v>345</v>
      </c>
      <c r="CE39" s="664"/>
      <c r="CF39" s="664"/>
      <c r="CG39" s="664"/>
      <c r="CH39" s="664"/>
      <c r="CI39" s="664"/>
      <c r="CJ39" s="664"/>
      <c r="CK39" s="664"/>
      <c r="CL39" s="664"/>
      <c r="CM39" s="664"/>
      <c r="CN39" s="664"/>
      <c r="CO39" s="664"/>
      <c r="CP39" s="664"/>
      <c r="CQ39" s="665"/>
      <c r="CR39" s="629">
        <v>97364</v>
      </c>
      <c r="CS39" s="618"/>
      <c r="CT39" s="618"/>
      <c r="CU39" s="618"/>
      <c r="CV39" s="618"/>
      <c r="CW39" s="618"/>
      <c r="CX39" s="618"/>
      <c r="CY39" s="619"/>
      <c r="CZ39" s="632">
        <v>2.6</v>
      </c>
      <c r="DA39" s="657"/>
      <c r="DB39" s="657"/>
      <c r="DC39" s="658"/>
      <c r="DD39" s="617">
        <v>10034</v>
      </c>
      <c r="DE39" s="618"/>
      <c r="DF39" s="618"/>
      <c r="DG39" s="618"/>
      <c r="DH39" s="618"/>
      <c r="DI39" s="618"/>
      <c r="DJ39" s="618"/>
      <c r="DK39" s="619"/>
      <c r="DL39" s="617" t="s">
        <v>176</v>
      </c>
      <c r="DM39" s="618"/>
      <c r="DN39" s="618"/>
      <c r="DO39" s="618"/>
      <c r="DP39" s="618"/>
      <c r="DQ39" s="618"/>
      <c r="DR39" s="618"/>
      <c r="DS39" s="618"/>
      <c r="DT39" s="618"/>
      <c r="DU39" s="618"/>
      <c r="DV39" s="619"/>
      <c r="DW39" s="632" t="s">
        <v>176</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9">
        <v>24633</v>
      </c>
      <c r="BA40" s="630"/>
      <c r="BB40" s="630"/>
      <c r="BC40" s="630"/>
      <c r="BD40" s="618"/>
      <c r="BE40" s="618"/>
      <c r="BF40" s="663"/>
      <c r="BG40" s="668"/>
      <c r="BH40" s="669"/>
      <c r="BI40" s="669"/>
      <c r="BJ40" s="669"/>
      <c r="BK40" s="669"/>
      <c r="BL40" s="235"/>
      <c r="BM40" s="664" t="s">
        <v>347</v>
      </c>
      <c r="BN40" s="664"/>
      <c r="BO40" s="664"/>
      <c r="BP40" s="664"/>
      <c r="BQ40" s="664"/>
      <c r="BR40" s="664"/>
      <c r="BS40" s="664"/>
      <c r="BT40" s="664"/>
      <c r="BU40" s="665"/>
      <c r="BV40" s="629" t="s">
        <v>176</v>
      </c>
      <c r="BW40" s="630"/>
      <c r="BX40" s="630"/>
      <c r="BY40" s="630"/>
      <c r="BZ40" s="630"/>
      <c r="CA40" s="630"/>
      <c r="CB40" s="666"/>
      <c r="CD40" s="667" t="s">
        <v>348</v>
      </c>
      <c r="CE40" s="664"/>
      <c r="CF40" s="664"/>
      <c r="CG40" s="664"/>
      <c r="CH40" s="664"/>
      <c r="CI40" s="664"/>
      <c r="CJ40" s="664"/>
      <c r="CK40" s="664"/>
      <c r="CL40" s="664"/>
      <c r="CM40" s="664"/>
      <c r="CN40" s="664"/>
      <c r="CO40" s="664"/>
      <c r="CP40" s="664"/>
      <c r="CQ40" s="665"/>
      <c r="CR40" s="629">
        <v>20720</v>
      </c>
      <c r="CS40" s="630"/>
      <c r="CT40" s="630"/>
      <c r="CU40" s="630"/>
      <c r="CV40" s="630"/>
      <c r="CW40" s="630"/>
      <c r="CX40" s="630"/>
      <c r="CY40" s="631"/>
      <c r="CZ40" s="632">
        <v>0.5</v>
      </c>
      <c r="DA40" s="657"/>
      <c r="DB40" s="657"/>
      <c r="DC40" s="658"/>
      <c r="DD40" s="617">
        <v>720</v>
      </c>
      <c r="DE40" s="630"/>
      <c r="DF40" s="630"/>
      <c r="DG40" s="630"/>
      <c r="DH40" s="630"/>
      <c r="DI40" s="630"/>
      <c r="DJ40" s="630"/>
      <c r="DK40" s="631"/>
      <c r="DL40" s="617" t="s">
        <v>176</v>
      </c>
      <c r="DM40" s="630"/>
      <c r="DN40" s="630"/>
      <c r="DO40" s="630"/>
      <c r="DP40" s="630"/>
      <c r="DQ40" s="630"/>
      <c r="DR40" s="630"/>
      <c r="DS40" s="630"/>
      <c r="DT40" s="630"/>
      <c r="DU40" s="630"/>
      <c r="DV40" s="631"/>
      <c r="DW40" s="632" t="s">
        <v>176</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118558</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369</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9" t="s">
        <v>176</v>
      </c>
      <c r="CS41" s="618"/>
      <c r="CT41" s="618"/>
      <c r="CU41" s="618"/>
      <c r="CV41" s="618"/>
      <c r="CW41" s="618"/>
      <c r="CX41" s="618"/>
      <c r="CY41" s="619"/>
      <c r="CZ41" s="632" t="s">
        <v>176</v>
      </c>
      <c r="DA41" s="657"/>
      <c r="DB41" s="657"/>
      <c r="DC41" s="658"/>
      <c r="DD41" s="617" t="s">
        <v>176</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353</v>
      </c>
      <c r="CE42" s="627"/>
      <c r="CF42" s="627"/>
      <c r="CG42" s="627"/>
      <c r="CH42" s="627"/>
      <c r="CI42" s="627"/>
      <c r="CJ42" s="627"/>
      <c r="CK42" s="627"/>
      <c r="CL42" s="627"/>
      <c r="CM42" s="627"/>
      <c r="CN42" s="627"/>
      <c r="CO42" s="627"/>
      <c r="CP42" s="627"/>
      <c r="CQ42" s="628"/>
      <c r="CR42" s="629">
        <v>407722</v>
      </c>
      <c r="CS42" s="630"/>
      <c r="CT42" s="630"/>
      <c r="CU42" s="630"/>
      <c r="CV42" s="630"/>
      <c r="CW42" s="630"/>
      <c r="CX42" s="630"/>
      <c r="CY42" s="631"/>
      <c r="CZ42" s="632">
        <v>10.8</v>
      </c>
      <c r="DA42" s="633"/>
      <c r="DB42" s="633"/>
      <c r="DC42" s="634"/>
      <c r="DD42" s="617">
        <v>80531</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355</v>
      </c>
      <c r="CE43" s="627"/>
      <c r="CF43" s="627"/>
      <c r="CG43" s="627"/>
      <c r="CH43" s="627"/>
      <c r="CI43" s="627"/>
      <c r="CJ43" s="627"/>
      <c r="CK43" s="627"/>
      <c r="CL43" s="627"/>
      <c r="CM43" s="627"/>
      <c r="CN43" s="627"/>
      <c r="CO43" s="627"/>
      <c r="CP43" s="627"/>
      <c r="CQ43" s="628"/>
      <c r="CR43" s="629" t="s">
        <v>244</v>
      </c>
      <c r="CS43" s="618"/>
      <c r="CT43" s="618"/>
      <c r="CU43" s="618"/>
      <c r="CV43" s="618"/>
      <c r="CW43" s="618"/>
      <c r="CX43" s="618"/>
      <c r="CY43" s="619"/>
      <c r="CZ43" s="632" t="s">
        <v>244</v>
      </c>
      <c r="DA43" s="657"/>
      <c r="DB43" s="657"/>
      <c r="DC43" s="658"/>
      <c r="DD43" s="617" t="s">
        <v>244</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356</v>
      </c>
      <c r="CD44" s="651" t="s">
        <v>308</v>
      </c>
      <c r="CE44" s="652"/>
      <c r="CF44" s="626" t="s">
        <v>357</v>
      </c>
      <c r="CG44" s="627"/>
      <c r="CH44" s="627"/>
      <c r="CI44" s="627"/>
      <c r="CJ44" s="627"/>
      <c r="CK44" s="627"/>
      <c r="CL44" s="627"/>
      <c r="CM44" s="627"/>
      <c r="CN44" s="627"/>
      <c r="CO44" s="627"/>
      <c r="CP44" s="627"/>
      <c r="CQ44" s="628"/>
      <c r="CR44" s="629">
        <v>407722</v>
      </c>
      <c r="CS44" s="630"/>
      <c r="CT44" s="630"/>
      <c r="CU44" s="630"/>
      <c r="CV44" s="630"/>
      <c r="CW44" s="630"/>
      <c r="CX44" s="630"/>
      <c r="CY44" s="631"/>
      <c r="CZ44" s="632">
        <v>10.8</v>
      </c>
      <c r="DA44" s="633"/>
      <c r="DB44" s="633"/>
      <c r="DC44" s="634"/>
      <c r="DD44" s="617">
        <v>80531</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358</v>
      </c>
      <c r="CG45" s="627"/>
      <c r="CH45" s="627"/>
      <c r="CI45" s="627"/>
      <c r="CJ45" s="627"/>
      <c r="CK45" s="627"/>
      <c r="CL45" s="627"/>
      <c r="CM45" s="627"/>
      <c r="CN45" s="627"/>
      <c r="CO45" s="627"/>
      <c r="CP45" s="627"/>
      <c r="CQ45" s="628"/>
      <c r="CR45" s="629">
        <v>205699</v>
      </c>
      <c r="CS45" s="618"/>
      <c r="CT45" s="618"/>
      <c r="CU45" s="618"/>
      <c r="CV45" s="618"/>
      <c r="CW45" s="618"/>
      <c r="CX45" s="618"/>
      <c r="CY45" s="619"/>
      <c r="CZ45" s="632">
        <v>5.5</v>
      </c>
      <c r="DA45" s="657"/>
      <c r="DB45" s="657"/>
      <c r="DC45" s="658"/>
      <c r="DD45" s="617">
        <v>19833</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359</v>
      </c>
      <c r="CG46" s="627"/>
      <c r="CH46" s="627"/>
      <c r="CI46" s="627"/>
      <c r="CJ46" s="627"/>
      <c r="CK46" s="627"/>
      <c r="CL46" s="627"/>
      <c r="CM46" s="627"/>
      <c r="CN46" s="627"/>
      <c r="CO46" s="627"/>
      <c r="CP46" s="627"/>
      <c r="CQ46" s="628"/>
      <c r="CR46" s="629">
        <v>111741</v>
      </c>
      <c r="CS46" s="630"/>
      <c r="CT46" s="630"/>
      <c r="CU46" s="630"/>
      <c r="CV46" s="630"/>
      <c r="CW46" s="630"/>
      <c r="CX46" s="630"/>
      <c r="CY46" s="631"/>
      <c r="CZ46" s="632">
        <v>3</v>
      </c>
      <c r="DA46" s="633"/>
      <c r="DB46" s="633"/>
      <c r="DC46" s="634"/>
      <c r="DD46" s="617">
        <v>60597</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360</v>
      </c>
      <c r="CG47" s="627"/>
      <c r="CH47" s="627"/>
      <c r="CI47" s="627"/>
      <c r="CJ47" s="627"/>
      <c r="CK47" s="627"/>
      <c r="CL47" s="627"/>
      <c r="CM47" s="627"/>
      <c r="CN47" s="627"/>
      <c r="CO47" s="627"/>
      <c r="CP47" s="627"/>
      <c r="CQ47" s="628"/>
      <c r="CR47" s="629" t="s">
        <v>244</v>
      </c>
      <c r="CS47" s="618"/>
      <c r="CT47" s="618"/>
      <c r="CU47" s="618"/>
      <c r="CV47" s="618"/>
      <c r="CW47" s="618"/>
      <c r="CX47" s="618"/>
      <c r="CY47" s="619"/>
      <c r="CZ47" s="632" t="s">
        <v>244</v>
      </c>
      <c r="DA47" s="657"/>
      <c r="DB47" s="657"/>
      <c r="DC47" s="658"/>
      <c r="DD47" s="617" t="s">
        <v>244</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361</v>
      </c>
      <c r="CG48" s="627"/>
      <c r="CH48" s="627"/>
      <c r="CI48" s="627"/>
      <c r="CJ48" s="627"/>
      <c r="CK48" s="627"/>
      <c r="CL48" s="627"/>
      <c r="CM48" s="627"/>
      <c r="CN48" s="627"/>
      <c r="CO48" s="627"/>
      <c r="CP48" s="627"/>
      <c r="CQ48" s="628"/>
      <c r="CR48" s="629" t="s">
        <v>244</v>
      </c>
      <c r="CS48" s="630"/>
      <c r="CT48" s="630"/>
      <c r="CU48" s="630"/>
      <c r="CV48" s="630"/>
      <c r="CW48" s="630"/>
      <c r="CX48" s="630"/>
      <c r="CY48" s="631"/>
      <c r="CZ48" s="632" t="s">
        <v>244</v>
      </c>
      <c r="DA48" s="633"/>
      <c r="DB48" s="633"/>
      <c r="DC48" s="634"/>
      <c r="DD48" s="617" t="s">
        <v>244</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362</v>
      </c>
      <c r="CE49" s="636"/>
      <c r="CF49" s="636"/>
      <c r="CG49" s="636"/>
      <c r="CH49" s="636"/>
      <c r="CI49" s="636"/>
      <c r="CJ49" s="636"/>
      <c r="CK49" s="636"/>
      <c r="CL49" s="636"/>
      <c r="CM49" s="636"/>
      <c r="CN49" s="636"/>
      <c r="CO49" s="636"/>
      <c r="CP49" s="636"/>
      <c r="CQ49" s="637"/>
      <c r="CR49" s="638">
        <v>3768651</v>
      </c>
      <c r="CS49" s="639"/>
      <c r="CT49" s="639"/>
      <c r="CU49" s="639"/>
      <c r="CV49" s="639"/>
      <c r="CW49" s="639"/>
      <c r="CX49" s="639"/>
      <c r="CY49" s="640"/>
      <c r="CZ49" s="641">
        <v>100</v>
      </c>
      <c r="DA49" s="642"/>
      <c r="DB49" s="642"/>
      <c r="DC49" s="643"/>
      <c r="DD49" s="644">
        <v>2596070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vMU1+xIs1A4Fw7ynuQC0dkLWTvVxF7GLKeJIv/7o5WPldGcPKjv8yPfCXJiPrDT57hhr0JUZylU0QucOGpRnw==" saltValue="445uySf0S9+a0ZSIzVHpH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c r="R7" s="1156"/>
      <c r="S7" s="1156"/>
      <c r="T7" s="1156"/>
      <c r="U7" s="1156"/>
      <c r="V7" s="1156"/>
      <c r="W7" s="1156"/>
      <c r="X7" s="1156"/>
      <c r="Y7" s="1156"/>
      <c r="Z7" s="1156"/>
      <c r="AA7" s="1156"/>
      <c r="AB7" s="1156"/>
      <c r="AC7" s="1156"/>
      <c r="AD7" s="1156"/>
      <c r="AE7" s="1157"/>
      <c r="AF7" s="1158">
        <v>82</v>
      </c>
      <c r="AG7" s="1159"/>
      <c r="AH7" s="1159"/>
      <c r="AI7" s="1159"/>
      <c r="AJ7" s="1160"/>
      <c r="AK7" s="1142"/>
      <c r="AL7" s="1143"/>
      <c r="AM7" s="1143"/>
      <c r="AN7" s="1143"/>
      <c r="AO7" s="1143"/>
      <c r="AP7" s="1143"/>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t="s">
        <v>386</v>
      </c>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v>1</v>
      </c>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83</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0" t="s">
        <v>396</v>
      </c>
      <c r="AG26" s="1059"/>
      <c r="AH26" s="1059"/>
      <c r="AI26" s="1059"/>
      <c r="AJ26" s="1111"/>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37</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5</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0</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11</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405</v>
      </c>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v>1</v>
      </c>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406</v>
      </c>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v>323</v>
      </c>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t="s">
        <v>407</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408</v>
      </c>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v>5</v>
      </c>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t="s">
        <v>409</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410</v>
      </c>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v>4</v>
      </c>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t="s">
        <v>411</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t="s">
        <v>412</v>
      </c>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v>1</v>
      </c>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t="s">
        <v>411</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t="s">
        <v>413</v>
      </c>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v>3</v>
      </c>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t="s">
        <v>409</v>
      </c>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t="s">
        <v>414</v>
      </c>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v>1</v>
      </c>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t="s">
        <v>409</v>
      </c>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415</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391</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419</v>
      </c>
      <c r="B66" s="1047"/>
      <c r="C66" s="1047"/>
      <c r="D66" s="1047"/>
      <c r="E66" s="1047"/>
      <c r="F66" s="1047"/>
      <c r="G66" s="1047"/>
      <c r="H66" s="1047"/>
      <c r="I66" s="1047"/>
      <c r="J66" s="1047"/>
      <c r="K66" s="1047"/>
      <c r="L66" s="1047"/>
      <c r="M66" s="1047"/>
      <c r="N66" s="1047"/>
      <c r="O66" s="1047"/>
      <c r="P66" s="1048"/>
      <c r="Q66" s="1052" t="s">
        <v>420</v>
      </c>
      <c r="R66" s="1053"/>
      <c r="S66" s="1053"/>
      <c r="T66" s="1053"/>
      <c r="U66" s="1054"/>
      <c r="V66" s="1052" t="s">
        <v>421</v>
      </c>
      <c r="W66" s="1053"/>
      <c r="X66" s="1053"/>
      <c r="Y66" s="1053"/>
      <c r="Z66" s="1054"/>
      <c r="AA66" s="1052" t="s">
        <v>422</v>
      </c>
      <c r="AB66" s="1053"/>
      <c r="AC66" s="1053"/>
      <c r="AD66" s="1053"/>
      <c r="AE66" s="1054"/>
      <c r="AF66" s="1058" t="s">
        <v>396</v>
      </c>
      <c r="AG66" s="1059"/>
      <c r="AH66" s="1059"/>
      <c r="AI66" s="1059"/>
      <c r="AJ66" s="1060"/>
      <c r="AK66" s="1052" t="s">
        <v>397</v>
      </c>
      <c r="AL66" s="1047"/>
      <c r="AM66" s="1047"/>
      <c r="AN66" s="1047"/>
      <c r="AO66" s="1048"/>
      <c r="AP66" s="1052" t="s">
        <v>423</v>
      </c>
      <c r="AQ66" s="1053"/>
      <c r="AR66" s="1053"/>
      <c r="AS66" s="1053"/>
      <c r="AT66" s="1054"/>
      <c r="AU66" s="1052" t="s">
        <v>424</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307</v>
      </c>
      <c r="AG109" s="945"/>
      <c r="AH109" s="945"/>
      <c r="AI109" s="945"/>
      <c r="AJ109" s="946"/>
      <c r="AK109" s="947" t="s">
        <v>306</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307</v>
      </c>
      <c r="BW109" s="945"/>
      <c r="BX109" s="945"/>
      <c r="BY109" s="945"/>
      <c r="BZ109" s="946"/>
      <c r="CA109" s="947" t="s">
        <v>306</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307</v>
      </c>
      <c r="DM109" s="945"/>
      <c r="DN109" s="945"/>
      <c r="DO109" s="945"/>
      <c r="DP109" s="946"/>
      <c r="DQ109" s="947" t="s">
        <v>306</v>
      </c>
      <c r="DR109" s="945"/>
      <c r="DS109" s="945"/>
      <c r="DT109" s="945"/>
      <c r="DU109" s="946"/>
      <c r="DV109" s="947" t="s">
        <v>435</v>
      </c>
      <c r="DW109" s="945"/>
      <c r="DX109" s="945"/>
      <c r="DY109" s="945"/>
      <c r="DZ109" s="976"/>
    </row>
    <row r="110" spans="1:131" s="246" customFormat="1" ht="26.25" customHeight="1" x14ac:dyDescent="0.15">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505780</v>
      </c>
      <c r="AB110" s="938"/>
      <c r="AC110" s="938"/>
      <c r="AD110" s="938"/>
      <c r="AE110" s="939"/>
      <c r="AF110" s="940">
        <v>451061</v>
      </c>
      <c r="AG110" s="938"/>
      <c r="AH110" s="938"/>
      <c r="AI110" s="938"/>
      <c r="AJ110" s="939"/>
      <c r="AK110" s="940">
        <v>463388</v>
      </c>
      <c r="AL110" s="938"/>
      <c r="AM110" s="938"/>
      <c r="AN110" s="938"/>
      <c r="AO110" s="939"/>
      <c r="AP110" s="941">
        <v>27.6</v>
      </c>
      <c r="AQ110" s="942"/>
      <c r="AR110" s="942"/>
      <c r="AS110" s="942"/>
      <c r="AT110" s="943"/>
      <c r="AU110" s="977" t="s">
        <v>72</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4762317</v>
      </c>
      <c r="BR110" s="885"/>
      <c r="BS110" s="885"/>
      <c r="BT110" s="885"/>
      <c r="BU110" s="885"/>
      <c r="BV110" s="885">
        <v>4798639</v>
      </c>
      <c r="BW110" s="885"/>
      <c r="BX110" s="885"/>
      <c r="BY110" s="885"/>
      <c r="BZ110" s="885"/>
      <c r="CA110" s="885">
        <v>4945877</v>
      </c>
      <c r="CB110" s="885"/>
      <c r="CC110" s="885"/>
      <c r="CD110" s="885"/>
      <c r="CE110" s="885"/>
      <c r="CF110" s="909">
        <v>294.5</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417</v>
      </c>
      <c r="DH110" s="885"/>
      <c r="DI110" s="885"/>
      <c r="DJ110" s="885"/>
      <c r="DK110" s="885"/>
      <c r="DL110" s="885" t="s">
        <v>176</v>
      </c>
      <c r="DM110" s="885"/>
      <c r="DN110" s="885"/>
      <c r="DO110" s="885"/>
      <c r="DP110" s="885"/>
      <c r="DQ110" s="885" t="s">
        <v>417</v>
      </c>
      <c r="DR110" s="885"/>
      <c r="DS110" s="885"/>
      <c r="DT110" s="885"/>
      <c r="DU110" s="885"/>
      <c r="DV110" s="886" t="s">
        <v>417</v>
      </c>
      <c r="DW110" s="886"/>
      <c r="DX110" s="886"/>
      <c r="DY110" s="886"/>
      <c r="DZ110" s="887"/>
    </row>
    <row r="111" spans="1:131" s="246" customFormat="1" ht="26.25" customHeight="1" x14ac:dyDescent="0.15">
      <c r="A111" s="814" t="s">
        <v>441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417</v>
      </c>
      <c r="AB111" s="966"/>
      <c r="AC111" s="966"/>
      <c r="AD111" s="966"/>
      <c r="AE111" s="967"/>
      <c r="AF111" s="968" t="s">
        <v>417</v>
      </c>
      <c r="AG111" s="966"/>
      <c r="AH111" s="966"/>
      <c r="AI111" s="966"/>
      <c r="AJ111" s="967"/>
      <c r="AK111" s="968" t="s">
        <v>417</v>
      </c>
      <c r="AL111" s="966"/>
      <c r="AM111" s="966"/>
      <c r="AN111" s="966"/>
      <c r="AO111" s="967"/>
      <c r="AP111" s="969" t="s">
        <v>417</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v>6036</v>
      </c>
      <c r="BR111" s="857"/>
      <c r="BS111" s="857"/>
      <c r="BT111" s="857"/>
      <c r="BU111" s="857"/>
      <c r="BV111" s="857">
        <v>2012</v>
      </c>
      <c r="BW111" s="857"/>
      <c r="BX111" s="857"/>
      <c r="BY111" s="857"/>
      <c r="BZ111" s="857"/>
      <c r="CA111" s="857" t="s">
        <v>176</v>
      </c>
      <c r="CB111" s="857"/>
      <c r="CC111" s="857"/>
      <c r="CD111" s="857"/>
      <c r="CE111" s="857"/>
      <c r="CF111" s="918" t="s">
        <v>176</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417</v>
      </c>
      <c r="DH111" s="857"/>
      <c r="DI111" s="857"/>
      <c r="DJ111" s="857"/>
      <c r="DK111" s="857"/>
      <c r="DL111" s="857" t="s">
        <v>176</v>
      </c>
      <c r="DM111" s="857"/>
      <c r="DN111" s="857"/>
      <c r="DO111" s="857"/>
      <c r="DP111" s="857"/>
      <c r="DQ111" s="857" t="s">
        <v>176</v>
      </c>
      <c r="DR111" s="857"/>
      <c r="DS111" s="857"/>
      <c r="DT111" s="857"/>
      <c r="DU111" s="857"/>
      <c r="DV111" s="834" t="s">
        <v>176</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417</v>
      </c>
      <c r="AB112" s="820"/>
      <c r="AC112" s="820"/>
      <c r="AD112" s="820"/>
      <c r="AE112" s="821"/>
      <c r="AF112" s="822" t="s">
        <v>176</v>
      </c>
      <c r="AG112" s="820"/>
      <c r="AH112" s="820"/>
      <c r="AI112" s="820"/>
      <c r="AJ112" s="821"/>
      <c r="AK112" s="822" t="s">
        <v>176</v>
      </c>
      <c r="AL112" s="820"/>
      <c r="AM112" s="820"/>
      <c r="AN112" s="820"/>
      <c r="AO112" s="821"/>
      <c r="AP112" s="867" t="s">
        <v>446</v>
      </c>
      <c r="AQ112" s="868"/>
      <c r="AR112" s="868"/>
      <c r="AS112" s="868"/>
      <c r="AT112" s="869"/>
      <c r="AU112" s="979"/>
      <c r="AV112" s="980"/>
      <c r="AW112" s="980"/>
      <c r="AX112" s="980"/>
      <c r="AY112" s="980"/>
      <c r="AZ112" s="855" t="s">
        <v>447</v>
      </c>
      <c r="BA112" s="790"/>
      <c r="BB112" s="790"/>
      <c r="BC112" s="790"/>
      <c r="BD112" s="790"/>
      <c r="BE112" s="790"/>
      <c r="BF112" s="790"/>
      <c r="BG112" s="790"/>
      <c r="BH112" s="790"/>
      <c r="BI112" s="790"/>
      <c r="BJ112" s="790"/>
      <c r="BK112" s="790"/>
      <c r="BL112" s="790"/>
      <c r="BM112" s="790"/>
      <c r="BN112" s="790"/>
      <c r="BO112" s="790"/>
      <c r="BP112" s="791"/>
      <c r="BQ112" s="856">
        <v>1299485</v>
      </c>
      <c r="BR112" s="857"/>
      <c r="BS112" s="857"/>
      <c r="BT112" s="857"/>
      <c r="BU112" s="857"/>
      <c r="BV112" s="857">
        <v>1205930</v>
      </c>
      <c r="BW112" s="857"/>
      <c r="BX112" s="857"/>
      <c r="BY112" s="857"/>
      <c r="BZ112" s="857"/>
      <c r="CA112" s="857">
        <v>1180053</v>
      </c>
      <c r="CB112" s="857"/>
      <c r="CC112" s="857"/>
      <c r="CD112" s="857"/>
      <c r="CE112" s="857"/>
      <c r="CF112" s="918">
        <v>70.3</v>
      </c>
      <c r="CG112" s="919"/>
      <c r="CH112" s="919"/>
      <c r="CI112" s="919"/>
      <c r="CJ112" s="919"/>
      <c r="CK112" s="974"/>
      <c r="CL112" s="861"/>
      <c r="CM112" s="864" t="s">
        <v>448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417</v>
      </c>
      <c r="DH112" s="857"/>
      <c r="DI112" s="857"/>
      <c r="DJ112" s="857"/>
      <c r="DK112" s="857"/>
      <c r="DL112" s="857" t="s">
        <v>417</v>
      </c>
      <c r="DM112" s="857"/>
      <c r="DN112" s="857"/>
      <c r="DO112" s="857"/>
      <c r="DP112" s="857"/>
      <c r="DQ112" s="857" t="s">
        <v>417</v>
      </c>
      <c r="DR112" s="857"/>
      <c r="DS112" s="857"/>
      <c r="DT112" s="857"/>
      <c r="DU112" s="857"/>
      <c r="DV112" s="834" t="s">
        <v>417</v>
      </c>
      <c r="DW112" s="834"/>
      <c r="DX112" s="834"/>
      <c r="DY112" s="834"/>
      <c r="DZ112" s="835"/>
    </row>
    <row r="113" spans="1:130" s="246" customFormat="1" ht="26.25" customHeight="1" x14ac:dyDescent="0.15">
      <c r="A113" s="961"/>
      <c r="B113" s="962"/>
      <c r="C113" s="790" t="s">
        <v>449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85962</v>
      </c>
      <c r="AB113" s="966"/>
      <c r="AC113" s="966"/>
      <c r="AD113" s="966"/>
      <c r="AE113" s="967"/>
      <c r="AF113" s="968">
        <v>83400</v>
      </c>
      <c r="AG113" s="966"/>
      <c r="AH113" s="966"/>
      <c r="AI113" s="966"/>
      <c r="AJ113" s="967"/>
      <c r="AK113" s="968">
        <v>103675</v>
      </c>
      <c r="AL113" s="966"/>
      <c r="AM113" s="966"/>
      <c r="AN113" s="966"/>
      <c r="AO113" s="967"/>
      <c r="AP113" s="969">
        <v>6.2</v>
      </c>
      <c r="AQ113" s="970"/>
      <c r="AR113" s="970"/>
      <c r="AS113" s="970"/>
      <c r="AT113" s="971"/>
      <c r="AU113" s="979"/>
      <c r="AV113" s="980"/>
      <c r="AW113" s="980"/>
      <c r="AX113" s="980"/>
      <c r="AY113" s="980"/>
      <c r="AZ113" s="855" t="s">
        <v>450</v>
      </c>
      <c r="BA113" s="790"/>
      <c r="BB113" s="790"/>
      <c r="BC113" s="790"/>
      <c r="BD113" s="790"/>
      <c r="BE113" s="790"/>
      <c r="BF113" s="790"/>
      <c r="BG113" s="790"/>
      <c r="BH113" s="790"/>
      <c r="BI113" s="790"/>
      <c r="BJ113" s="790"/>
      <c r="BK113" s="790"/>
      <c r="BL113" s="790"/>
      <c r="BM113" s="790"/>
      <c r="BN113" s="790"/>
      <c r="BO113" s="790"/>
      <c r="BP113" s="791"/>
      <c r="BQ113" s="856">
        <v>194727</v>
      </c>
      <c r="BR113" s="857"/>
      <c r="BS113" s="857"/>
      <c r="BT113" s="857"/>
      <c r="BU113" s="857"/>
      <c r="BV113" s="857">
        <v>147549</v>
      </c>
      <c r="BW113" s="857"/>
      <c r="BX113" s="857"/>
      <c r="BY113" s="857"/>
      <c r="BZ113" s="857"/>
      <c r="CA113" s="857">
        <v>154359</v>
      </c>
      <c r="CB113" s="857"/>
      <c r="CC113" s="857"/>
      <c r="CD113" s="857"/>
      <c r="CE113" s="857"/>
      <c r="CF113" s="918">
        <v>9.1999999999999993</v>
      </c>
      <c r="CG113" s="919"/>
      <c r="CH113" s="919"/>
      <c r="CI113" s="919"/>
      <c r="CJ113" s="919"/>
      <c r="CK113" s="974"/>
      <c r="CL113" s="861"/>
      <c r="CM113" s="864" t="s">
        <v>451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417</v>
      </c>
      <c r="DH113" s="820"/>
      <c r="DI113" s="820"/>
      <c r="DJ113" s="820"/>
      <c r="DK113" s="821"/>
      <c r="DL113" s="822" t="s">
        <v>176</v>
      </c>
      <c r="DM113" s="820"/>
      <c r="DN113" s="820"/>
      <c r="DO113" s="820"/>
      <c r="DP113" s="821"/>
      <c r="DQ113" s="822" t="s">
        <v>417</v>
      </c>
      <c r="DR113" s="820"/>
      <c r="DS113" s="820"/>
      <c r="DT113" s="820"/>
      <c r="DU113" s="821"/>
      <c r="DV113" s="867" t="s">
        <v>417</v>
      </c>
      <c r="DW113" s="868"/>
      <c r="DX113" s="868"/>
      <c r="DY113" s="868"/>
      <c r="DZ113" s="869"/>
    </row>
    <row r="114" spans="1:130" s="246" customFormat="1" ht="26.25" customHeight="1" x14ac:dyDescent="0.15">
      <c r="A114" s="961"/>
      <c r="B114" s="962"/>
      <c r="C114" s="790" t="s">
        <v>452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26794</v>
      </c>
      <c r="AB114" s="820"/>
      <c r="AC114" s="820"/>
      <c r="AD114" s="820"/>
      <c r="AE114" s="821"/>
      <c r="AF114" s="822">
        <v>12741</v>
      </c>
      <c r="AG114" s="820"/>
      <c r="AH114" s="820"/>
      <c r="AI114" s="820"/>
      <c r="AJ114" s="821"/>
      <c r="AK114" s="822">
        <v>17678</v>
      </c>
      <c r="AL114" s="820"/>
      <c r="AM114" s="820"/>
      <c r="AN114" s="820"/>
      <c r="AO114" s="821"/>
      <c r="AP114" s="867">
        <v>1.1000000000000001</v>
      </c>
      <c r="AQ114" s="868"/>
      <c r="AR114" s="868"/>
      <c r="AS114" s="868"/>
      <c r="AT114" s="869"/>
      <c r="AU114" s="979"/>
      <c r="AV114" s="980"/>
      <c r="AW114" s="980"/>
      <c r="AX114" s="980"/>
      <c r="AY114" s="980"/>
      <c r="AZ114" s="855" t="s">
        <v>453</v>
      </c>
      <c r="BA114" s="790"/>
      <c r="BB114" s="790"/>
      <c r="BC114" s="790"/>
      <c r="BD114" s="790"/>
      <c r="BE114" s="790"/>
      <c r="BF114" s="790"/>
      <c r="BG114" s="790"/>
      <c r="BH114" s="790"/>
      <c r="BI114" s="790"/>
      <c r="BJ114" s="790"/>
      <c r="BK114" s="790"/>
      <c r="BL114" s="790"/>
      <c r="BM114" s="790"/>
      <c r="BN114" s="790"/>
      <c r="BO114" s="790"/>
      <c r="BP114" s="791"/>
      <c r="BQ114" s="856">
        <v>285786</v>
      </c>
      <c r="BR114" s="857"/>
      <c r="BS114" s="857"/>
      <c r="BT114" s="857"/>
      <c r="BU114" s="857"/>
      <c r="BV114" s="857">
        <v>355865</v>
      </c>
      <c r="BW114" s="857"/>
      <c r="BX114" s="857"/>
      <c r="BY114" s="857"/>
      <c r="BZ114" s="857"/>
      <c r="CA114" s="857">
        <v>305459</v>
      </c>
      <c r="CB114" s="857"/>
      <c r="CC114" s="857"/>
      <c r="CD114" s="857"/>
      <c r="CE114" s="857"/>
      <c r="CF114" s="918">
        <v>18.2</v>
      </c>
      <c r="CG114" s="919"/>
      <c r="CH114" s="919"/>
      <c r="CI114" s="919"/>
      <c r="CJ114" s="919"/>
      <c r="CK114" s="974"/>
      <c r="CL114" s="861"/>
      <c r="CM114" s="864" t="s">
        <v>454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417</v>
      </c>
      <c r="DH114" s="820"/>
      <c r="DI114" s="820"/>
      <c r="DJ114" s="820"/>
      <c r="DK114" s="821"/>
      <c r="DL114" s="822" t="s">
        <v>417</v>
      </c>
      <c r="DM114" s="820"/>
      <c r="DN114" s="820"/>
      <c r="DO114" s="820"/>
      <c r="DP114" s="821"/>
      <c r="DQ114" s="822" t="s">
        <v>417</v>
      </c>
      <c r="DR114" s="820"/>
      <c r="DS114" s="820"/>
      <c r="DT114" s="820"/>
      <c r="DU114" s="821"/>
      <c r="DV114" s="867" t="s">
        <v>417</v>
      </c>
      <c r="DW114" s="868"/>
      <c r="DX114" s="868"/>
      <c r="DY114" s="868"/>
      <c r="DZ114" s="869"/>
    </row>
    <row r="115" spans="1:130" s="246" customFormat="1" ht="26.25" customHeight="1" x14ac:dyDescent="0.15">
      <c r="A115" s="961"/>
      <c r="B115" s="962"/>
      <c r="C115" s="790" t="s">
        <v>455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3509</v>
      </c>
      <c r="AB115" s="966"/>
      <c r="AC115" s="966"/>
      <c r="AD115" s="966"/>
      <c r="AE115" s="967"/>
      <c r="AF115" s="968">
        <v>3509</v>
      </c>
      <c r="AG115" s="966"/>
      <c r="AH115" s="966"/>
      <c r="AI115" s="966"/>
      <c r="AJ115" s="967"/>
      <c r="AK115" s="968">
        <v>1497</v>
      </c>
      <c r="AL115" s="966"/>
      <c r="AM115" s="966"/>
      <c r="AN115" s="966"/>
      <c r="AO115" s="967"/>
      <c r="AP115" s="969">
        <v>0.1</v>
      </c>
      <c r="AQ115" s="970"/>
      <c r="AR115" s="970"/>
      <c r="AS115" s="970"/>
      <c r="AT115" s="971"/>
      <c r="AU115" s="979"/>
      <c r="AV115" s="980"/>
      <c r="AW115" s="980"/>
      <c r="AX115" s="980"/>
      <c r="AY115" s="980"/>
      <c r="AZ115" s="855" t="s">
        <v>456</v>
      </c>
      <c r="BA115" s="790"/>
      <c r="BB115" s="790"/>
      <c r="BC115" s="790"/>
      <c r="BD115" s="790"/>
      <c r="BE115" s="790"/>
      <c r="BF115" s="790"/>
      <c r="BG115" s="790"/>
      <c r="BH115" s="790"/>
      <c r="BI115" s="790"/>
      <c r="BJ115" s="790"/>
      <c r="BK115" s="790"/>
      <c r="BL115" s="790"/>
      <c r="BM115" s="790"/>
      <c r="BN115" s="790"/>
      <c r="BO115" s="790"/>
      <c r="BP115" s="791"/>
      <c r="BQ115" s="856" t="s">
        <v>176</v>
      </c>
      <c r="BR115" s="857"/>
      <c r="BS115" s="857"/>
      <c r="BT115" s="857"/>
      <c r="BU115" s="857"/>
      <c r="BV115" s="857" t="s">
        <v>176</v>
      </c>
      <c r="BW115" s="857"/>
      <c r="BX115" s="857"/>
      <c r="BY115" s="857"/>
      <c r="BZ115" s="857"/>
      <c r="CA115" s="857" t="s">
        <v>417</v>
      </c>
      <c r="CB115" s="857"/>
      <c r="CC115" s="857"/>
      <c r="CD115" s="857"/>
      <c r="CE115" s="857"/>
      <c r="CF115" s="918" t="s">
        <v>176</v>
      </c>
      <c r="CG115" s="919"/>
      <c r="CH115" s="919"/>
      <c r="CI115" s="919"/>
      <c r="CJ115" s="919"/>
      <c r="CK115" s="974"/>
      <c r="CL115" s="861"/>
      <c r="CM115" s="855" t="s">
        <v>457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417</v>
      </c>
      <c r="DH115" s="820"/>
      <c r="DI115" s="820"/>
      <c r="DJ115" s="820"/>
      <c r="DK115" s="821"/>
      <c r="DL115" s="822" t="s">
        <v>176</v>
      </c>
      <c r="DM115" s="820"/>
      <c r="DN115" s="820"/>
      <c r="DO115" s="820"/>
      <c r="DP115" s="821"/>
      <c r="DQ115" s="822" t="s">
        <v>417</v>
      </c>
      <c r="DR115" s="820"/>
      <c r="DS115" s="820"/>
      <c r="DT115" s="820"/>
      <c r="DU115" s="821"/>
      <c r="DV115" s="867" t="s">
        <v>176</v>
      </c>
      <c r="DW115" s="868"/>
      <c r="DX115" s="868"/>
      <c r="DY115" s="868"/>
      <c r="DZ115" s="869"/>
    </row>
    <row r="116" spans="1:130" s="246" customFormat="1" ht="26.25" customHeight="1" x14ac:dyDescent="0.15">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4085</v>
      </c>
      <c r="AB116" s="820"/>
      <c r="AC116" s="820"/>
      <c r="AD116" s="820"/>
      <c r="AE116" s="821"/>
      <c r="AF116" s="822">
        <v>97</v>
      </c>
      <c r="AG116" s="820"/>
      <c r="AH116" s="820"/>
      <c r="AI116" s="820"/>
      <c r="AJ116" s="821"/>
      <c r="AK116" s="822">
        <v>47</v>
      </c>
      <c r="AL116" s="820"/>
      <c r="AM116" s="820"/>
      <c r="AN116" s="820"/>
      <c r="AO116" s="821"/>
      <c r="AP116" s="867">
        <v>0</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417</v>
      </c>
      <c r="BR116" s="857"/>
      <c r="BS116" s="857"/>
      <c r="BT116" s="857"/>
      <c r="BU116" s="857"/>
      <c r="BV116" s="857" t="s">
        <v>417</v>
      </c>
      <c r="BW116" s="857"/>
      <c r="BX116" s="857"/>
      <c r="BY116" s="857"/>
      <c r="BZ116" s="857"/>
      <c r="CA116" s="857" t="s">
        <v>417</v>
      </c>
      <c r="CB116" s="857"/>
      <c r="CC116" s="857"/>
      <c r="CD116" s="857"/>
      <c r="CE116" s="857"/>
      <c r="CF116" s="918" t="s">
        <v>417</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417</v>
      </c>
      <c r="DH116" s="820"/>
      <c r="DI116" s="820"/>
      <c r="DJ116" s="820"/>
      <c r="DK116" s="821"/>
      <c r="DL116" s="822" t="s">
        <v>417</v>
      </c>
      <c r="DM116" s="820"/>
      <c r="DN116" s="820"/>
      <c r="DO116" s="820"/>
      <c r="DP116" s="821"/>
      <c r="DQ116" s="822" t="s">
        <v>176</v>
      </c>
      <c r="DR116" s="820"/>
      <c r="DS116" s="820"/>
      <c r="DT116" s="820"/>
      <c r="DU116" s="821"/>
      <c r="DV116" s="867" t="s">
        <v>176</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626130</v>
      </c>
      <c r="AB117" s="952"/>
      <c r="AC117" s="952"/>
      <c r="AD117" s="952"/>
      <c r="AE117" s="953"/>
      <c r="AF117" s="954">
        <v>550808</v>
      </c>
      <c r="AG117" s="952"/>
      <c r="AH117" s="952"/>
      <c r="AI117" s="952"/>
      <c r="AJ117" s="953"/>
      <c r="AK117" s="954">
        <v>586285</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176</v>
      </c>
      <c r="BR117" s="857"/>
      <c r="BS117" s="857"/>
      <c r="BT117" s="857"/>
      <c r="BU117" s="857"/>
      <c r="BV117" s="857" t="s">
        <v>417</v>
      </c>
      <c r="BW117" s="857"/>
      <c r="BX117" s="857"/>
      <c r="BY117" s="857"/>
      <c r="BZ117" s="857"/>
      <c r="CA117" s="857" t="s">
        <v>176</v>
      </c>
      <c r="CB117" s="857"/>
      <c r="CC117" s="857"/>
      <c r="CD117" s="857"/>
      <c r="CE117" s="857"/>
      <c r="CF117" s="918" t="s">
        <v>417</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417</v>
      </c>
      <c r="DH117" s="820"/>
      <c r="DI117" s="820"/>
      <c r="DJ117" s="820"/>
      <c r="DK117" s="821"/>
      <c r="DL117" s="822" t="s">
        <v>417</v>
      </c>
      <c r="DM117" s="820"/>
      <c r="DN117" s="820"/>
      <c r="DO117" s="820"/>
      <c r="DP117" s="821"/>
      <c r="DQ117" s="822" t="s">
        <v>417</v>
      </c>
      <c r="DR117" s="820"/>
      <c r="DS117" s="820"/>
      <c r="DT117" s="820"/>
      <c r="DU117" s="821"/>
      <c r="DV117" s="867" t="s">
        <v>176</v>
      </c>
      <c r="DW117" s="868"/>
      <c r="DX117" s="868"/>
      <c r="DY117" s="868"/>
      <c r="DZ117" s="869"/>
    </row>
    <row r="118" spans="1:130" s="246" customFormat="1" ht="26.25" customHeight="1" x14ac:dyDescent="0.15">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307</v>
      </c>
      <c r="AG118" s="945"/>
      <c r="AH118" s="945"/>
      <c r="AI118" s="945"/>
      <c r="AJ118" s="946"/>
      <c r="AK118" s="947" t="s">
        <v>306</v>
      </c>
      <c r="AL118" s="945"/>
      <c r="AM118" s="945"/>
      <c r="AN118" s="945"/>
      <c r="AO118" s="946"/>
      <c r="AP118" s="948" t="s">
        <v>435</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v>6709</v>
      </c>
      <c r="BR118" s="888"/>
      <c r="BS118" s="888"/>
      <c r="BT118" s="888"/>
      <c r="BU118" s="888"/>
      <c r="BV118" s="888">
        <v>1088</v>
      </c>
      <c r="BW118" s="888"/>
      <c r="BX118" s="888"/>
      <c r="BY118" s="888"/>
      <c r="BZ118" s="888"/>
      <c r="CA118" s="888" t="s">
        <v>417</v>
      </c>
      <c r="CB118" s="888"/>
      <c r="CC118" s="888"/>
      <c r="CD118" s="888"/>
      <c r="CE118" s="888"/>
      <c r="CF118" s="918" t="s">
        <v>417</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466</v>
      </c>
      <c r="DH118" s="820"/>
      <c r="DI118" s="820"/>
      <c r="DJ118" s="820"/>
      <c r="DK118" s="821"/>
      <c r="DL118" s="822" t="s">
        <v>176</v>
      </c>
      <c r="DM118" s="820"/>
      <c r="DN118" s="820"/>
      <c r="DO118" s="820"/>
      <c r="DP118" s="821"/>
      <c r="DQ118" s="822" t="s">
        <v>176</v>
      </c>
      <c r="DR118" s="820"/>
      <c r="DS118" s="820"/>
      <c r="DT118" s="820"/>
      <c r="DU118" s="821"/>
      <c r="DV118" s="867" t="s">
        <v>176</v>
      </c>
      <c r="DW118" s="868"/>
      <c r="DX118" s="868"/>
      <c r="DY118" s="868"/>
      <c r="DZ118" s="869"/>
    </row>
    <row r="119" spans="1:130" s="246" customFormat="1" ht="26.25" customHeight="1" x14ac:dyDescent="0.15">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176</v>
      </c>
      <c r="AB119" s="938"/>
      <c r="AC119" s="938"/>
      <c r="AD119" s="938"/>
      <c r="AE119" s="939"/>
      <c r="AF119" s="940" t="s">
        <v>176</v>
      </c>
      <c r="AG119" s="938"/>
      <c r="AH119" s="938"/>
      <c r="AI119" s="938"/>
      <c r="AJ119" s="939"/>
      <c r="AK119" s="940" t="s">
        <v>176</v>
      </c>
      <c r="AL119" s="938"/>
      <c r="AM119" s="938"/>
      <c r="AN119" s="938"/>
      <c r="AO119" s="939"/>
      <c r="AP119" s="941" t="s">
        <v>417</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467</v>
      </c>
      <c r="BP119" s="921"/>
      <c r="BQ119" s="925">
        <v>6555060</v>
      </c>
      <c r="BR119" s="888"/>
      <c r="BS119" s="888"/>
      <c r="BT119" s="888"/>
      <c r="BU119" s="888"/>
      <c r="BV119" s="888">
        <v>6511083</v>
      </c>
      <c r="BW119" s="888"/>
      <c r="BX119" s="888"/>
      <c r="BY119" s="888"/>
      <c r="BZ119" s="888"/>
      <c r="CA119" s="888">
        <v>6585748</v>
      </c>
      <c r="CB119" s="888"/>
      <c r="CC119" s="888"/>
      <c r="CD119" s="888"/>
      <c r="CE119" s="888"/>
      <c r="CF119" s="786"/>
      <c r="CG119" s="787"/>
      <c r="CH119" s="787"/>
      <c r="CI119" s="787"/>
      <c r="CJ119" s="877"/>
      <c r="CK119" s="975"/>
      <c r="CL119" s="863"/>
      <c r="CM119" s="881" t="s">
        <v>468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6036</v>
      </c>
      <c r="DH119" s="803"/>
      <c r="DI119" s="803"/>
      <c r="DJ119" s="803"/>
      <c r="DK119" s="804"/>
      <c r="DL119" s="805">
        <v>2012</v>
      </c>
      <c r="DM119" s="803"/>
      <c r="DN119" s="803"/>
      <c r="DO119" s="803"/>
      <c r="DP119" s="804"/>
      <c r="DQ119" s="805" t="s">
        <v>417</v>
      </c>
      <c r="DR119" s="803"/>
      <c r="DS119" s="803"/>
      <c r="DT119" s="803"/>
      <c r="DU119" s="804"/>
      <c r="DV119" s="891" t="s">
        <v>417</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417</v>
      </c>
      <c r="AB120" s="820"/>
      <c r="AC120" s="820"/>
      <c r="AD120" s="820"/>
      <c r="AE120" s="821"/>
      <c r="AF120" s="822" t="s">
        <v>176</v>
      </c>
      <c r="AG120" s="820"/>
      <c r="AH120" s="820"/>
      <c r="AI120" s="820"/>
      <c r="AJ120" s="821"/>
      <c r="AK120" s="822" t="s">
        <v>176</v>
      </c>
      <c r="AL120" s="820"/>
      <c r="AM120" s="820"/>
      <c r="AN120" s="820"/>
      <c r="AO120" s="821"/>
      <c r="AP120" s="867" t="s">
        <v>466</v>
      </c>
      <c r="AQ120" s="868"/>
      <c r="AR120" s="868"/>
      <c r="AS120" s="868"/>
      <c r="AT120" s="869"/>
      <c r="AU120" s="926" t="s">
        <v>469</v>
      </c>
      <c r="AV120" s="927"/>
      <c r="AW120" s="927"/>
      <c r="AX120" s="927"/>
      <c r="AY120" s="928"/>
      <c r="AZ120" s="903" t="s">
        <v>470</v>
      </c>
      <c r="BA120" s="848"/>
      <c r="BB120" s="848"/>
      <c r="BC120" s="848"/>
      <c r="BD120" s="848"/>
      <c r="BE120" s="848"/>
      <c r="BF120" s="848"/>
      <c r="BG120" s="848"/>
      <c r="BH120" s="848"/>
      <c r="BI120" s="848"/>
      <c r="BJ120" s="848"/>
      <c r="BK120" s="848"/>
      <c r="BL120" s="848"/>
      <c r="BM120" s="848"/>
      <c r="BN120" s="848"/>
      <c r="BO120" s="848"/>
      <c r="BP120" s="849"/>
      <c r="BQ120" s="904">
        <v>430002</v>
      </c>
      <c r="BR120" s="885"/>
      <c r="BS120" s="885"/>
      <c r="BT120" s="885"/>
      <c r="BU120" s="885"/>
      <c r="BV120" s="885">
        <v>412479</v>
      </c>
      <c r="BW120" s="885"/>
      <c r="BX120" s="885"/>
      <c r="BY120" s="885"/>
      <c r="BZ120" s="885"/>
      <c r="CA120" s="885">
        <v>408802</v>
      </c>
      <c r="CB120" s="885"/>
      <c r="CC120" s="885"/>
      <c r="CD120" s="885"/>
      <c r="CE120" s="885"/>
      <c r="CF120" s="909">
        <v>24.3</v>
      </c>
      <c r="CG120" s="910"/>
      <c r="CH120" s="910"/>
      <c r="CI120" s="910"/>
      <c r="CJ120" s="910"/>
      <c r="CK120" s="911" t="s">
        <v>471</v>
      </c>
      <c r="CL120" s="895"/>
      <c r="CM120" s="895"/>
      <c r="CN120" s="895"/>
      <c r="CO120" s="896"/>
      <c r="CP120" s="915" t="s">
        <v>410</v>
      </c>
      <c r="CQ120" s="916"/>
      <c r="CR120" s="916"/>
      <c r="CS120" s="916"/>
      <c r="CT120" s="916"/>
      <c r="CU120" s="916"/>
      <c r="CV120" s="916"/>
      <c r="CW120" s="916"/>
      <c r="CX120" s="916"/>
      <c r="CY120" s="916"/>
      <c r="CZ120" s="916"/>
      <c r="DA120" s="916"/>
      <c r="DB120" s="916"/>
      <c r="DC120" s="916"/>
      <c r="DD120" s="916"/>
      <c r="DE120" s="916"/>
      <c r="DF120" s="917"/>
      <c r="DG120" s="904">
        <v>673283</v>
      </c>
      <c r="DH120" s="885"/>
      <c r="DI120" s="885"/>
      <c r="DJ120" s="885"/>
      <c r="DK120" s="885"/>
      <c r="DL120" s="885">
        <v>667331</v>
      </c>
      <c r="DM120" s="885"/>
      <c r="DN120" s="885"/>
      <c r="DO120" s="885"/>
      <c r="DP120" s="885"/>
      <c r="DQ120" s="885">
        <v>580708</v>
      </c>
      <c r="DR120" s="885"/>
      <c r="DS120" s="885"/>
      <c r="DT120" s="885"/>
      <c r="DU120" s="885"/>
      <c r="DV120" s="886">
        <v>34.6</v>
      </c>
      <c r="DW120" s="886"/>
      <c r="DX120" s="886"/>
      <c r="DY120" s="886"/>
      <c r="DZ120" s="887"/>
    </row>
    <row r="121" spans="1:130" s="246" customFormat="1" ht="26.25" customHeight="1" x14ac:dyDescent="0.15">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176</v>
      </c>
      <c r="AB121" s="820"/>
      <c r="AC121" s="820"/>
      <c r="AD121" s="820"/>
      <c r="AE121" s="821"/>
      <c r="AF121" s="822" t="s">
        <v>417</v>
      </c>
      <c r="AG121" s="820"/>
      <c r="AH121" s="820"/>
      <c r="AI121" s="820"/>
      <c r="AJ121" s="821"/>
      <c r="AK121" s="822" t="s">
        <v>176</v>
      </c>
      <c r="AL121" s="820"/>
      <c r="AM121" s="820"/>
      <c r="AN121" s="820"/>
      <c r="AO121" s="821"/>
      <c r="AP121" s="867" t="s">
        <v>417</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v>96517</v>
      </c>
      <c r="BR121" s="857"/>
      <c r="BS121" s="857"/>
      <c r="BT121" s="857"/>
      <c r="BU121" s="857"/>
      <c r="BV121" s="857">
        <v>90236</v>
      </c>
      <c r="BW121" s="857"/>
      <c r="BX121" s="857"/>
      <c r="BY121" s="857"/>
      <c r="BZ121" s="857"/>
      <c r="CA121" s="857">
        <v>87709</v>
      </c>
      <c r="CB121" s="857"/>
      <c r="CC121" s="857"/>
      <c r="CD121" s="857"/>
      <c r="CE121" s="857"/>
      <c r="CF121" s="918">
        <v>5.2</v>
      </c>
      <c r="CG121" s="919"/>
      <c r="CH121" s="919"/>
      <c r="CI121" s="919"/>
      <c r="CJ121" s="919"/>
      <c r="CK121" s="912"/>
      <c r="CL121" s="898"/>
      <c r="CM121" s="898"/>
      <c r="CN121" s="898"/>
      <c r="CO121" s="899"/>
      <c r="CP121" s="878" t="s">
        <v>412</v>
      </c>
      <c r="CQ121" s="879"/>
      <c r="CR121" s="879"/>
      <c r="CS121" s="879"/>
      <c r="CT121" s="879"/>
      <c r="CU121" s="879"/>
      <c r="CV121" s="879"/>
      <c r="CW121" s="879"/>
      <c r="CX121" s="879"/>
      <c r="CY121" s="879"/>
      <c r="CZ121" s="879"/>
      <c r="DA121" s="879"/>
      <c r="DB121" s="879"/>
      <c r="DC121" s="879"/>
      <c r="DD121" s="879"/>
      <c r="DE121" s="879"/>
      <c r="DF121" s="880"/>
      <c r="DG121" s="856">
        <v>423571</v>
      </c>
      <c r="DH121" s="857"/>
      <c r="DI121" s="857"/>
      <c r="DJ121" s="857"/>
      <c r="DK121" s="857"/>
      <c r="DL121" s="857">
        <v>410642</v>
      </c>
      <c r="DM121" s="857"/>
      <c r="DN121" s="857"/>
      <c r="DO121" s="857"/>
      <c r="DP121" s="857"/>
      <c r="DQ121" s="857">
        <v>372961</v>
      </c>
      <c r="DR121" s="857"/>
      <c r="DS121" s="857"/>
      <c r="DT121" s="857"/>
      <c r="DU121" s="857"/>
      <c r="DV121" s="834">
        <v>22.2</v>
      </c>
      <c r="DW121" s="834"/>
      <c r="DX121" s="834"/>
      <c r="DY121" s="834"/>
      <c r="DZ121" s="835"/>
    </row>
    <row r="122" spans="1:130" s="246" customFormat="1" ht="26.25" customHeight="1" x14ac:dyDescent="0.15">
      <c r="A122" s="860"/>
      <c r="B122" s="861"/>
      <c r="C122" s="864" t="s">
        <v>454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417</v>
      </c>
      <c r="AB122" s="820"/>
      <c r="AC122" s="820"/>
      <c r="AD122" s="820"/>
      <c r="AE122" s="821"/>
      <c r="AF122" s="822" t="s">
        <v>417</v>
      </c>
      <c r="AG122" s="820"/>
      <c r="AH122" s="820"/>
      <c r="AI122" s="820"/>
      <c r="AJ122" s="821"/>
      <c r="AK122" s="822" t="s">
        <v>417</v>
      </c>
      <c r="AL122" s="820"/>
      <c r="AM122" s="820"/>
      <c r="AN122" s="820"/>
      <c r="AO122" s="821"/>
      <c r="AP122" s="867" t="s">
        <v>176</v>
      </c>
      <c r="AQ122" s="868"/>
      <c r="AR122" s="868"/>
      <c r="AS122" s="868"/>
      <c r="AT122" s="869"/>
      <c r="AU122" s="929"/>
      <c r="AV122" s="930"/>
      <c r="AW122" s="930"/>
      <c r="AX122" s="930"/>
      <c r="AY122" s="931"/>
      <c r="AZ122" s="922" t="s">
        <v>474</v>
      </c>
      <c r="BA122" s="923"/>
      <c r="BB122" s="923"/>
      <c r="BC122" s="923"/>
      <c r="BD122" s="923"/>
      <c r="BE122" s="923"/>
      <c r="BF122" s="923"/>
      <c r="BG122" s="923"/>
      <c r="BH122" s="923"/>
      <c r="BI122" s="923"/>
      <c r="BJ122" s="923"/>
      <c r="BK122" s="923"/>
      <c r="BL122" s="923"/>
      <c r="BM122" s="923"/>
      <c r="BN122" s="923"/>
      <c r="BO122" s="923"/>
      <c r="BP122" s="924"/>
      <c r="BQ122" s="925">
        <v>4403157</v>
      </c>
      <c r="BR122" s="888"/>
      <c r="BS122" s="888"/>
      <c r="BT122" s="888"/>
      <c r="BU122" s="888"/>
      <c r="BV122" s="888">
        <v>4402807</v>
      </c>
      <c r="BW122" s="888"/>
      <c r="BX122" s="888"/>
      <c r="BY122" s="888"/>
      <c r="BZ122" s="888"/>
      <c r="CA122" s="888">
        <v>4451749</v>
      </c>
      <c r="CB122" s="888"/>
      <c r="CC122" s="888"/>
      <c r="CD122" s="888"/>
      <c r="CE122" s="888"/>
      <c r="CF122" s="889">
        <v>265.10000000000002</v>
      </c>
      <c r="CG122" s="890"/>
      <c r="CH122" s="890"/>
      <c r="CI122" s="890"/>
      <c r="CJ122" s="890"/>
      <c r="CK122" s="912"/>
      <c r="CL122" s="898"/>
      <c r="CM122" s="898"/>
      <c r="CN122" s="898"/>
      <c r="CO122" s="899"/>
      <c r="CP122" s="878" t="s">
        <v>475</v>
      </c>
      <c r="CQ122" s="879"/>
      <c r="CR122" s="879"/>
      <c r="CS122" s="879"/>
      <c r="CT122" s="879"/>
      <c r="CU122" s="879"/>
      <c r="CV122" s="879"/>
      <c r="CW122" s="879"/>
      <c r="CX122" s="879"/>
      <c r="CY122" s="879"/>
      <c r="CZ122" s="879"/>
      <c r="DA122" s="879"/>
      <c r="DB122" s="879"/>
      <c r="DC122" s="879"/>
      <c r="DD122" s="879"/>
      <c r="DE122" s="879"/>
      <c r="DF122" s="880"/>
      <c r="DG122" s="856">
        <v>147631</v>
      </c>
      <c r="DH122" s="857"/>
      <c r="DI122" s="857"/>
      <c r="DJ122" s="857"/>
      <c r="DK122" s="857"/>
      <c r="DL122" s="857">
        <v>72957</v>
      </c>
      <c r="DM122" s="857"/>
      <c r="DN122" s="857"/>
      <c r="DO122" s="857"/>
      <c r="DP122" s="857"/>
      <c r="DQ122" s="857">
        <v>143990</v>
      </c>
      <c r="DR122" s="857"/>
      <c r="DS122" s="857"/>
      <c r="DT122" s="857"/>
      <c r="DU122" s="857"/>
      <c r="DV122" s="834">
        <v>8.6</v>
      </c>
      <c r="DW122" s="834"/>
      <c r="DX122" s="834"/>
      <c r="DY122" s="834"/>
      <c r="DZ122" s="835"/>
    </row>
    <row r="123" spans="1:130" s="246" customFormat="1" ht="26.25" customHeight="1" x14ac:dyDescent="0.15">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417</v>
      </c>
      <c r="AB123" s="820"/>
      <c r="AC123" s="820"/>
      <c r="AD123" s="820"/>
      <c r="AE123" s="821"/>
      <c r="AF123" s="822" t="s">
        <v>417</v>
      </c>
      <c r="AG123" s="820"/>
      <c r="AH123" s="820"/>
      <c r="AI123" s="820"/>
      <c r="AJ123" s="821"/>
      <c r="AK123" s="822" t="s">
        <v>417</v>
      </c>
      <c r="AL123" s="820"/>
      <c r="AM123" s="820"/>
      <c r="AN123" s="820"/>
      <c r="AO123" s="821"/>
      <c r="AP123" s="867" t="s">
        <v>446</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476</v>
      </c>
      <c r="BP123" s="921"/>
      <c r="BQ123" s="875">
        <v>4929676</v>
      </c>
      <c r="BR123" s="876"/>
      <c r="BS123" s="876"/>
      <c r="BT123" s="876"/>
      <c r="BU123" s="876"/>
      <c r="BV123" s="876">
        <v>4905522</v>
      </c>
      <c r="BW123" s="876"/>
      <c r="BX123" s="876"/>
      <c r="BY123" s="876"/>
      <c r="BZ123" s="876"/>
      <c r="CA123" s="876">
        <v>4948260</v>
      </c>
      <c r="CB123" s="876"/>
      <c r="CC123" s="876"/>
      <c r="CD123" s="876"/>
      <c r="CE123" s="876"/>
      <c r="CF123" s="786"/>
      <c r="CG123" s="787"/>
      <c r="CH123" s="787"/>
      <c r="CI123" s="787"/>
      <c r="CJ123" s="877"/>
      <c r="CK123" s="912"/>
      <c r="CL123" s="898"/>
      <c r="CM123" s="898"/>
      <c r="CN123" s="898"/>
      <c r="CO123" s="899"/>
      <c r="CP123" s="878" t="s">
        <v>477</v>
      </c>
      <c r="CQ123" s="879"/>
      <c r="CR123" s="879"/>
      <c r="CS123" s="879"/>
      <c r="CT123" s="879"/>
      <c r="CU123" s="879"/>
      <c r="CV123" s="879"/>
      <c r="CW123" s="879"/>
      <c r="CX123" s="879"/>
      <c r="CY123" s="879"/>
      <c r="CZ123" s="879"/>
      <c r="DA123" s="879"/>
      <c r="DB123" s="879"/>
      <c r="DC123" s="879"/>
      <c r="DD123" s="879"/>
      <c r="DE123" s="879"/>
      <c r="DF123" s="880"/>
      <c r="DG123" s="819">
        <v>55000</v>
      </c>
      <c r="DH123" s="820"/>
      <c r="DI123" s="820"/>
      <c r="DJ123" s="820"/>
      <c r="DK123" s="821"/>
      <c r="DL123" s="822">
        <v>55000</v>
      </c>
      <c r="DM123" s="820"/>
      <c r="DN123" s="820"/>
      <c r="DO123" s="820"/>
      <c r="DP123" s="821"/>
      <c r="DQ123" s="822">
        <v>82394</v>
      </c>
      <c r="DR123" s="820"/>
      <c r="DS123" s="820"/>
      <c r="DT123" s="820"/>
      <c r="DU123" s="821"/>
      <c r="DV123" s="867">
        <v>4.9000000000000004</v>
      </c>
      <c r="DW123" s="868"/>
      <c r="DX123" s="868"/>
      <c r="DY123" s="868"/>
      <c r="DZ123" s="869"/>
    </row>
    <row r="124" spans="1:130" s="246" customFormat="1" ht="26.25" customHeight="1" thickBot="1" x14ac:dyDescent="0.2">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417</v>
      </c>
      <c r="AB124" s="820"/>
      <c r="AC124" s="820"/>
      <c r="AD124" s="820"/>
      <c r="AE124" s="821"/>
      <c r="AF124" s="822" t="s">
        <v>176</v>
      </c>
      <c r="AG124" s="820"/>
      <c r="AH124" s="820"/>
      <c r="AI124" s="820"/>
      <c r="AJ124" s="821"/>
      <c r="AK124" s="822" t="s">
        <v>176</v>
      </c>
      <c r="AL124" s="820"/>
      <c r="AM124" s="820"/>
      <c r="AN124" s="820"/>
      <c r="AO124" s="821"/>
      <c r="AP124" s="867" t="s">
        <v>176</v>
      </c>
      <c r="AQ124" s="868"/>
      <c r="AR124" s="868"/>
      <c r="AS124" s="868"/>
      <c r="AT124" s="869"/>
      <c r="AU124" s="870" t="s">
        <v>478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96.3</v>
      </c>
      <c r="BR124" s="874"/>
      <c r="BS124" s="874"/>
      <c r="BT124" s="874"/>
      <c r="BU124" s="874"/>
      <c r="BV124" s="874">
        <v>94.3</v>
      </c>
      <c r="BW124" s="874"/>
      <c r="BX124" s="874"/>
      <c r="BY124" s="874"/>
      <c r="BZ124" s="874"/>
      <c r="CA124" s="874">
        <v>97.4</v>
      </c>
      <c r="CB124" s="874"/>
      <c r="CC124" s="874"/>
      <c r="CD124" s="874"/>
      <c r="CE124" s="874"/>
      <c r="CF124" s="764"/>
      <c r="CG124" s="765"/>
      <c r="CH124" s="765"/>
      <c r="CI124" s="765"/>
      <c r="CJ124" s="905"/>
      <c r="CK124" s="913"/>
      <c r="CL124" s="913"/>
      <c r="CM124" s="913"/>
      <c r="CN124" s="913"/>
      <c r="CO124" s="914"/>
      <c r="CP124" s="878" t="s">
        <v>479</v>
      </c>
      <c r="CQ124" s="879"/>
      <c r="CR124" s="879"/>
      <c r="CS124" s="879"/>
      <c r="CT124" s="879"/>
      <c r="CU124" s="879"/>
      <c r="CV124" s="879"/>
      <c r="CW124" s="879"/>
      <c r="CX124" s="879"/>
      <c r="CY124" s="879"/>
      <c r="CZ124" s="879"/>
      <c r="DA124" s="879"/>
      <c r="DB124" s="879"/>
      <c r="DC124" s="879"/>
      <c r="DD124" s="879"/>
      <c r="DE124" s="879"/>
      <c r="DF124" s="880"/>
      <c r="DG124" s="802" t="s">
        <v>176</v>
      </c>
      <c r="DH124" s="803"/>
      <c r="DI124" s="803"/>
      <c r="DJ124" s="803"/>
      <c r="DK124" s="804"/>
      <c r="DL124" s="805" t="s">
        <v>417</v>
      </c>
      <c r="DM124" s="803"/>
      <c r="DN124" s="803"/>
      <c r="DO124" s="803"/>
      <c r="DP124" s="804"/>
      <c r="DQ124" s="805" t="s">
        <v>176</v>
      </c>
      <c r="DR124" s="803"/>
      <c r="DS124" s="803"/>
      <c r="DT124" s="803"/>
      <c r="DU124" s="804"/>
      <c r="DV124" s="891" t="s">
        <v>176</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417</v>
      </c>
      <c r="AB125" s="820"/>
      <c r="AC125" s="820"/>
      <c r="AD125" s="820"/>
      <c r="AE125" s="821"/>
      <c r="AF125" s="822" t="s">
        <v>417</v>
      </c>
      <c r="AG125" s="820"/>
      <c r="AH125" s="820"/>
      <c r="AI125" s="820"/>
      <c r="AJ125" s="821"/>
      <c r="AK125" s="822" t="s">
        <v>417</v>
      </c>
      <c r="AL125" s="820"/>
      <c r="AM125" s="820"/>
      <c r="AN125" s="820"/>
      <c r="AO125" s="821"/>
      <c r="AP125" s="867" t="s">
        <v>176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417</v>
      </c>
      <c r="DH125" s="885"/>
      <c r="DI125" s="885"/>
      <c r="DJ125" s="885"/>
      <c r="DK125" s="885"/>
      <c r="DL125" s="885" t="s">
        <v>417</v>
      </c>
      <c r="DM125" s="885"/>
      <c r="DN125" s="885"/>
      <c r="DO125" s="885"/>
      <c r="DP125" s="885"/>
      <c r="DQ125" s="885" t="s">
        <v>417</v>
      </c>
      <c r="DR125" s="885"/>
      <c r="DS125" s="885"/>
      <c r="DT125" s="885"/>
      <c r="DU125" s="885"/>
      <c r="DV125" s="886" t="s">
        <v>417</v>
      </c>
      <c r="DW125" s="886"/>
      <c r="DX125" s="886"/>
      <c r="DY125" s="886"/>
      <c r="DZ125" s="887"/>
    </row>
    <row r="126" spans="1:130" s="246" customFormat="1" ht="26.25" customHeight="1" thickBot="1" x14ac:dyDescent="0.2">
      <c r="A126" s="860"/>
      <c r="B126" s="861"/>
      <c r="C126" s="864" t="s">
        <v>468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3509</v>
      </c>
      <c r="AB126" s="820"/>
      <c r="AC126" s="820"/>
      <c r="AD126" s="820"/>
      <c r="AE126" s="821"/>
      <c r="AF126" s="822">
        <v>3509</v>
      </c>
      <c r="AG126" s="820"/>
      <c r="AH126" s="820"/>
      <c r="AI126" s="820"/>
      <c r="AJ126" s="821"/>
      <c r="AK126" s="822">
        <v>1497</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t="s">
        <v>417</v>
      </c>
      <c r="DH126" s="857"/>
      <c r="DI126" s="857"/>
      <c r="DJ126" s="857"/>
      <c r="DK126" s="857"/>
      <c r="DL126" s="857" t="s">
        <v>176</v>
      </c>
      <c r="DM126" s="857"/>
      <c r="DN126" s="857"/>
      <c r="DO126" s="857"/>
      <c r="DP126" s="857"/>
      <c r="DQ126" s="857" t="s">
        <v>417</v>
      </c>
      <c r="DR126" s="857"/>
      <c r="DS126" s="857"/>
      <c r="DT126" s="857"/>
      <c r="DU126" s="857"/>
      <c r="DV126" s="834" t="s">
        <v>176</v>
      </c>
      <c r="DW126" s="834"/>
      <c r="DX126" s="834"/>
      <c r="DY126" s="834"/>
      <c r="DZ126" s="835"/>
    </row>
    <row r="127" spans="1:130" s="246" customFormat="1" ht="26.25" customHeight="1" x14ac:dyDescent="0.15">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176</v>
      </c>
      <c r="AB127" s="820"/>
      <c r="AC127" s="820"/>
      <c r="AD127" s="820"/>
      <c r="AE127" s="821"/>
      <c r="AF127" s="822" t="s">
        <v>176</v>
      </c>
      <c r="AG127" s="820"/>
      <c r="AH127" s="820"/>
      <c r="AI127" s="820"/>
      <c r="AJ127" s="821"/>
      <c r="AK127" s="822" t="s">
        <v>417</v>
      </c>
      <c r="AL127" s="820"/>
      <c r="AM127" s="820"/>
      <c r="AN127" s="820"/>
      <c r="AO127" s="821"/>
      <c r="AP127" s="867" t="s">
        <v>417</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176</v>
      </c>
      <c r="DH127" s="857"/>
      <c r="DI127" s="857"/>
      <c r="DJ127" s="857"/>
      <c r="DK127" s="857"/>
      <c r="DL127" s="857" t="s">
        <v>176</v>
      </c>
      <c r="DM127" s="857"/>
      <c r="DN127" s="857"/>
      <c r="DO127" s="857"/>
      <c r="DP127" s="857"/>
      <c r="DQ127" s="857" t="s">
        <v>176</v>
      </c>
      <c r="DR127" s="857"/>
      <c r="DS127" s="857"/>
      <c r="DT127" s="857"/>
      <c r="DU127" s="857"/>
      <c r="DV127" s="834" t="s">
        <v>417</v>
      </c>
      <c r="DW127" s="834"/>
      <c r="DX127" s="834"/>
      <c r="DY127" s="834"/>
      <c r="DZ127" s="835"/>
    </row>
    <row r="128" spans="1:130" s="246" customFormat="1" ht="26.25" customHeight="1" thickBot="1" x14ac:dyDescent="0.2">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v>14332</v>
      </c>
      <c r="AB128" s="841"/>
      <c r="AC128" s="841"/>
      <c r="AD128" s="841"/>
      <c r="AE128" s="842"/>
      <c r="AF128" s="843">
        <v>15727</v>
      </c>
      <c r="AG128" s="841"/>
      <c r="AH128" s="841"/>
      <c r="AI128" s="841"/>
      <c r="AJ128" s="842"/>
      <c r="AK128" s="843">
        <v>11660</v>
      </c>
      <c r="AL128" s="841"/>
      <c r="AM128" s="841"/>
      <c r="AN128" s="841"/>
      <c r="AO128" s="842"/>
      <c r="AP128" s="844"/>
      <c r="AQ128" s="845"/>
      <c r="AR128" s="845"/>
      <c r="AS128" s="845"/>
      <c r="AT128" s="846"/>
      <c r="AU128" s="282"/>
      <c r="AV128" s="282"/>
      <c r="AW128" s="282"/>
      <c r="AX128" s="847" t="s">
        <v>491</v>
      </c>
      <c r="AY128" s="848"/>
      <c r="AZ128" s="848"/>
      <c r="BA128" s="848"/>
      <c r="BB128" s="848"/>
      <c r="BC128" s="848"/>
      <c r="BD128" s="848"/>
      <c r="BE128" s="849"/>
      <c r="BF128" s="826" t="s">
        <v>417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492</v>
      </c>
      <c r="CQ128" s="768"/>
      <c r="CR128" s="768"/>
      <c r="CS128" s="768"/>
      <c r="CT128" s="768"/>
      <c r="CU128" s="768"/>
      <c r="CV128" s="768"/>
      <c r="CW128" s="768"/>
      <c r="CX128" s="768"/>
      <c r="CY128" s="768"/>
      <c r="CZ128" s="768"/>
      <c r="DA128" s="768"/>
      <c r="DB128" s="768"/>
      <c r="DC128" s="768"/>
      <c r="DD128" s="768"/>
      <c r="DE128" s="768"/>
      <c r="DF128" s="769"/>
      <c r="DG128" s="830" t="s">
        <v>176</v>
      </c>
      <c r="DH128" s="831"/>
      <c r="DI128" s="831"/>
      <c r="DJ128" s="831"/>
      <c r="DK128" s="831"/>
      <c r="DL128" s="831" t="s">
        <v>417</v>
      </c>
      <c r="DM128" s="831"/>
      <c r="DN128" s="831"/>
      <c r="DO128" s="831"/>
      <c r="DP128" s="831"/>
      <c r="DQ128" s="831" t="s">
        <v>417</v>
      </c>
      <c r="DR128" s="831"/>
      <c r="DS128" s="831"/>
      <c r="DT128" s="831"/>
      <c r="DU128" s="831"/>
      <c r="DV128" s="832" t="s">
        <v>417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493</v>
      </c>
      <c r="X129" s="817"/>
      <c r="Y129" s="817"/>
      <c r="Z129" s="818"/>
      <c r="AA129" s="819">
        <v>2141274</v>
      </c>
      <c r="AB129" s="820"/>
      <c r="AC129" s="820"/>
      <c r="AD129" s="820"/>
      <c r="AE129" s="821"/>
      <c r="AF129" s="822">
        <v>2101886</v>
      </c>
      <c r="AG129" s="820"/>
      <c r="AH129" s="820"/>
      <c r="AI129" s="820"/>
      <c r="AJ129" s="821"/>
      <c r="AK129" s="822">
        <v>2093837</v>
      </c>
      <c r="AL129" s="820"/>
      <c r="AM129" s="820"/>
      <c r="AN129" s="820"/>
      <c r="AO129" s="821"/>
      <c r="AP129" s="823"/>
      <c r="AQ129" s="824"/>
      <c r="AR129" s="824"/>
      <c r="AS129" s="824"/>
      <c r="AT129" s="825"/>
      <c r="AU129" s="284"/>
      <c r="AV129" s="284"/>
      <c r="AW129" s="284"/>
      <c r="AX129" s="789" t="s">
        <v>494</v>
      </c>
      <c r="AY129" s="790"/>
      <c r="AZ129" s="790"/>
      <c r="BA129" s="790"/>
      <c r="BB129" s="790"/>
      <c r="BC129" s="790"/>
      <c r="BD129" s="790"/>
      <c r="BE129" s="791"/>
      <c r="BF129" s="809" t="s">
        <v>417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496</v>
      </c>
      <c r="X130" s="817"/>
      <c r="Y130" s="817"/>
      <c r="Z130" s="818"/>
      <c r="AA130" s="819">
        <v>453541</v>
      </c>
      <c r="AB130" s="820"/>
      <c r="AC130" s="820"/>
      <c r="AD130" s="820"/>
      <c r="AE130" s="821"/>
      <c r="AF130" s="822">
        <v>400767</v>
      </c>
      <c r="AG130" s="820"/>
      <c r="AH130" s="820"/>
      <c r="AI130" s="820"/>
      <c r="AJ130" s="821"/>
      <c r="AK130" s="822">
        <v>414308</v>
      </c>
      <c r="AL130" s="820"/>
      <c r="AM130" s="820"/>
      <c r="AN130" s="820"/>
      <c r="AO130" s="821"/>
      <c r="AP130" s="823"/>
      <c r="AQ130" s="824"/>
      <c r="AR130" s="824"/>
      <c r="AS130" s="824"/>
      <c r="AT130" s="825"/>
      <c r="AU130" s="284"/>
      <c r="AV130" s="284"/>
      <c r="AW130" s="284"/>
      <c r="AX130" s="789" t="s">
        <v>497</v>
      </c>
      <c r="AY130" s="790"/>
      <c r="AZ130" s="790"/>
      <c r="BA130" s="790"/>
      <c r="BB130" s="790"/>
      <c r="BC130" s="790"/>
      <c r="BD130" s="790"/>
      <c r="BE130" s="791"/>
      <c r="BF130" s="792">
        <v>8.9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498</v>
      </c>
      <c r="X131" s="800"/>
      <c r="Y131" s="800"/>
      <c r="Z131" s="801"/>
      <c r="AA131" s="802">
        <v>1687733</v>
      </c>
      <c r="AB131" s="803"/>
      <c r="AC131" s="803"/>
      <c r="AD131" s="803"/>
      <c r="AE131" s="804"/>
      <c r="AF131" s="805">
        <v>1701119</v>
      </c>
      <c r="AG131" s="803"/>
      <c r="AH131" s="803"/>
      <c r="AI131" s="803"/>
      <c r="AJ131" s="804"/>
      <c r="AK131" s="805">
        <v>1679529</v>
      </c>
      <c r="AL131" s="803"/>
      <c r="AM131" s="803"/>
      <c r="AN131" s="803"/>
      <c r="AO131" s="804"/>
      <c r="AP131" s="806"/>
      <c r="AQ131" s="807"/>
      <c r="AR131" s="807"/>
      <c r="AS131" s="807"/>
      <c r="AT131" s="808"/>
      <c r="AU131" s="284"/>
      <c r="AV131" s="284"/>
      <c r="AW131" s="284"/>
      <c r="AX131" s="767" t="s">
        <v>499</v>
      </c>
      <c r="AY131" s="768"/>
      <c r="AZ131" s="768"/>
      <c r="BA131" s="768"/>
      <c r="BB131" s="768"/>
      <c r="BC131" s="768"/>
      <c r="BD131" s="768"/>
      <c r="BE131" s="769"/>
      <c r="BF131" s="770">
        <v>97.4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501</v>
      </c>
      <c r="W132" s="780"/>
      <c r="X132" s="780"/>
      <c r="Y132" s="780"/>
      <c r="Z132" s="781"/>
      <c r="AA132" s="782">
        <v>9.3768978860000001</v>
      </c>
      <c r="AB132" s="783"/>
      <c r="AC132" s="783"/>
      <c r="AD132" s="783"/>
      <c r="AE132" s="784"/>
      <c r="AF132" s="785">
        <v>7.8956263489999996</v>
      </c>
      <c r="AG132" s="783"/>
      <c r="AH132" s="783"/>
      <c r="AI132" s="783"/>
      <c r="AJ132" s="784"/>
      <c r="AK132" s="785">
        <v>9.5453546800000009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502</v>
      </c>
      <c r="W133" s="759"/>
      <c r="X133" s="759"/>
      <c r="Y133" s="759"/>
      <c r="Z133" s="760"/>
      <c r="AA133" s="761">
        <v>11.9</v>
      </c>
      <c r="AB133" s="762"/>
      <c r="AC133" s="762"/>
      <c r="AD133" s="762"/>
      <c r="AE133" s="763"/>
      <c r="AF133" s="761">
        <v>9.4</v>
      </c>
      <c r="AG133" s="762"/>
      <c r="AH133" s="762"/>
      <c r="AI133" s="762"/>
      <c r="AJ133" s="763"/>
      <c r="AK133" s="761">
        <v>8.9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6vE+oUtZnDXPtB1qZ524sHmU0aJLKVbR55yoFnPB4pUpXb6qOrGEllXzdLUqb0OuoNqWmtJjHoWY6ATPLbuvA==" saltValue="5hOPCbOv+LaOSQsALetE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1" zoomScale="70" zoomScaleNormal="85" zoomScaleSheetLayoutView="70" workbookViewId="0">
      <selection activeCell="AV73" sqref="AV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0ErMG4oxWEDJriomQHnvnE7Jc1Y2N4qi6Mu7hW80LzAGKATJJ0W+t3xA2ZVsLQ019VBFNbDPdbMSLwHVmwTeQ==" saltValue="7ENN2+bac06KPg1/sIwK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25"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G3u2vo/r+hkB6EGFlhgKSjbrByuTSEe+1EUFZCDVZYjP3SVtcPIhfzeHOLh3k/9dgVq5c3kfBg8cpD+Jh3ltw==" saltValue="a8tnRR5+ET55dPK4s/YI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511</v>
      </c>
      <c r="AL9" s="1189"/>
      <c r="AM9" s="1189"/>
      <c r="AN9" s="1190"/>
      <c r="AO9" s="312">
        <v>485095</v>
      </c>
      <c r="AP9" s="312">
        <v>238142</v>
      </c>
      <c r="AQ9" s="313">
        <v>190701</v>
      </c>
      <c r="AR9" s="314">
        <v>24.9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512</v>
      </c>
      <c r="AL10" s="1189"/>
      <c r="AM10" s="1189"/>
      <c r="AN10" s="1190"/>
      <c r="AO10" s="315">
        <v>95442</v>
      </c>
      <c r="AP10" s="315">
        <v>46854</v>
      </c>
      <c r="AQ10" s="316">
        <v>22807</v>
      </c>
      <c r="AR10" s="317">
        <v>105.4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513</v>
      </c>
      <c r="AL11" s="1189"/>
      <c r="AM11" s="1189"/>
      <c r="AN11" s="1190"/>
      <c r="AO11" s="315">
        <v>173049</v>
      </c>
      <c r="AP11" s="315">
        <v>84953</v>
      </c>
      <c r="AQ11" s="316">
        <v>29822</v>
      </c>
      <c r="AR11" s="317">
        <v>184.9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514</v>
      </c>
      <c r="AL12" s="1189"/>
      <c r="AM12" s="1189"/>
      <c r="AN12" s="1190"/>
      <c r="AO12" s="315" t="s">
        <v>515</v>
      </c>
      <c r="AP12" s="315" t="s">
        <v>515</v>
      </c>
      <c r="AQ12" s="316">
        <v>3258</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516</v>
      </c>
      <c r="AL13" s="1189"/>
      <c r="AM13" s="1189"/>
      <c r="AN13" s="1190"/>
      <c r="AO13" s="315" t="s">
        <v>515</v>
      </c>
      <c r="AP13" s="315" t="s">
        <v>515</v>
      </c>
      <c r="AQ13" s="316">
        <v>24</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517</v>
      </c>
      <c r="AL14" s="1189"/>
      <c r="AM14" s="1189"/>
      <c r="AN14" s="1190"/>
      <c r="AO14" s="315">
        <v>9761</v>
      </c>
      <c r="AP14" s="315">
        <v>4792</v>
      </c>
      <c r="AQ14" s="316">
        <v>10094</v>
      </c>
      <c r="AR14" s="317">
        <v>-52.5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518</v>
      </c>
      <c r="AL15" s="1189"/>
      <c r="AM15" s="1189"/>
      <c r="AN15" s="1190"/>
      <c r="AO15" s="315" t="s">
        <v>515</v>
      </c>
      <c r="AP15" s="315" t="s">
        <v>515</v>
      </c>
      <c r="AQ15" s="316">
        <v>4017</v>
      </c>
      <c r="AR15" s="317" t="s">
        <v>515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519</v>
      </c>
      <c r="AL16" s="1192"/>
      <c r="AM16" s="1192"/>
      <c r="AN16" s="1193"/>
      <c r="AO16" s="315">
        <v>-44236</v>
      </c>
      <c r="AP16" s="315">
        <v>-21716</v>
      </c>
      <c r="AQ16" s="316">
        <v>-17771</v>
      </c>
      <c r="AR16" s="317">
        <v>22.2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719111</v>
      </c>
      <c r="AP17" s="315">
        <v>353025</v>
      </c>
      <c r="AQ17" s="316">
        <v>242952</v>
      </c>
      <c r="AR17" s="317">
        <v>45.3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524</v>
      </c>
      <c r="AL21" s="1186"/>
      <c r="AM21" s="1186"/>
      <c r="AN21" s="1187"/>
      <c r="AO21" s="327">
        <v>29.95</v>
      </c>
      <c r="AP21" s="328">
        <v>21.84</v>
      </c>
      <c r="AQ21" s="329">
        <v>8.11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525</v>
      </c>
      <c r="AL22" s="1186"/>
      <c r="AM22" s="1186"/>
      <c r="AN22" s="1187"/>
      <c r="AO22" s="332">
        <v>96.8</v>
      </c>
      <c r="AP22" s="333">
        <v>95.6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529</v>
      </c>
      <c r="AL32" s="1177"/>
      <c r="AM32" s="1177"/>
      <c r="AN32" s="1178"/>
      <c r="AO32" s="342">
        <v>463388</v>
      </c>
      <c r="AP32" s="342">
        <v>227486</v>
      </c>
      <c r="AQ32" s="343">
        <v>136235</v>
      </c>
      <c r="AR32" s="344">
        <v>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530</v>
      </c>
      <c r="AL33" s="1177"/>
      <c r="AM33" s="1177"/>
      <c r="AN33" s="1178"/>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531</v>
      </c>
      <c r="AL34" s="1177"/>
      <c r="AM34" s="1177"/>
      <c r="AN34" s="1178"/>
      <c r="AO34" s="342" t="s">
        <v>515</v>
      </c>
      <c r="AP34" s="342" t="s">
        <v>515</v>
      </c>
      <c r="AQ34" s="343">
        <v>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532</v>
      </c>
      <c r="AL35" s="1177"/>
      <c r="AM35" s="1177"/>
      <c r="AN35" s="1178"/>
      <c r="AO35" s="342">
        <v>103675</v>
      </c>
      <c r="AP35" s="342">
        <v>50896</v>
      </c>
      <c r="AQ35" s="343">
        <v>32688</v>
      </c>
      <c r="AR35" s="344">
        <v>55.7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533</v>
      </c>
      <c r="AL36" s="1177"/>
      <c r="AM36" s="1177"/>
      <c r="AN36" s="1178"/>
      <c r="AO36" s="342">
        <v>17678</v>
      </c>
      <c r="AP36" s="342">
        <v>8678</v>
      </c>
      <c r="AQ36" s="343">
        <v>4188</v>
      </c>
      <c r="AR36" s="344">
        <v>107.2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534</v>
      </c>
      <c r="AL37" s="1177"/>
      <c r="AM37" s="1177"/>
      <c r="AN37" s="1178"/>
      <c r="AO37" s="342">
        <v>1497</v>
      </c>
      <c r="AP37" s="342">
        <v>735</v>
      </c>
      <c r="AQ37" s="343">
        <v>1212</v>
      </c>
      <c r="AR37" s="344">
        <v>-39.4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535</v>
      </c>
      <c r="AL38" s="1180"/>
      <c r="AM38" s="1180"/>
      <c r="AN38" s="1181"/>
      <c r="AO38" s="345">
        <v>47</v>
      </c>
      <c r="AP38" s="345">
        <v>23</v>
      </c>
      <c r="AQ38" s="346">
        <v>25</v>
      </c>
      <c r="AR38" s="334">
        <v>-8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536</v>
      </c>
      <c r="AL39" s="1180"/>
      <c r="AM39" s="1180"/>
      <c r="AN39" s="1181"/>
      <c r="AO39" s="342">
        <v>-11660</v>
      </c>
      <c r="AP39" s="342">
        <v>-5724</v>
      </c>
      <c r="AQ39" s="343">
        <v>-7598</v>
      </c>
      <c r="AR39" s="344">
        <v>-24.7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537</v>
      </c>
      <c r="AL40" s="1177"/>
      <c r="AM40" s="1177"/>
      <c r="AN40" s="1178"/>
      <c r="AO40" s="342">
        <v>-414308</v>
      </c>
      <c r="AP40" s="342">
        <v>-203391</v>
      </c>
      <c r="AQ40" s="343">
        <v>-123844</v>
      </c>
      <c r="AR40" s="344">
        <v>64.2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301</v>
      </c>
      <c r="AL41" s="1183"/>
      <c r="AM41" s="1183"/>
      <c r="AN41" s="1184"/>
      <c r="AO41" s="342">
        <v>160317</v>
      </c>
      <c r="AP41" s="342">
        <v>78703</v>
      </c>
      <c r="AQ41" s="343">
        <v>42911</v>
      </c>
      <c r="AR41" s="344">
        <v>83.4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506</v>
      </c>
      <c r="AN49" s="1171" t="s">
        <v>541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635114</v>
      </c>
      <c r="AN51" s="364">
        <v>284040</v>
      </c>
      <c r="AO51" s="365">
        <v>-0.7</v>
      </c>
      <c r="AP51" s="366">
        <v>333013</v>
      </c>
      <c r="AQ51" s="367">
        <v>5.3</v>
      </c>
      <c r="AR51" s="368">
        <v>-6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197597</v>
      </c>
      <c r="AN52" s="372">
        <v>88371</v>
      </c>
      <c r="AO52" s="373">
        <v>167.5</v>
      </c>
      <c r="AP52" s="374">
        <v>126732</v>
      </c>
      <c r="AQ52" s="375">
        <v>19.100000000000001</v>
      </c>
      <c r="AR52" s="376">
        <v>148.4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566950</v>
      </c>
      <c r="AN53" s="364">
        <v>256887</v>
      </c>
      <c r="AO53" s="365">
        <v>-9.6</v>
      </c>
      <c r="AP53" s="366">
        <v>280458</v>
      </c>
      <c r="AQ53" s="367">
        <v>-15.8</v>
      </c>
      <c r="AR53" s="368">
        <v>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64186</v>
      </c>
      <c r="AN54" s="372">
        <v>29083</v>
      </c>
      <c r="AO54" s="373">
        <v>-67.099999999999994</v>
      </c>
      <c r="AP54" s="374">
        <v>127286</v>
      </c>
      <c r="AQ54" s="375">
        <v>0.4</v>
      </c>
      <c r="AR54" s="376">
        <v>-67.5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1668145</v>
      </c>
      <c r="AN55" s="364">
        <v>776966</v>
      </c>
      <c r="AO55" s="365">
        <v>202.5</v>
      </c>
      <c r="AP55" s="366">
        <v>291945</v>
      </c>
      <c r="AQ55" s="367">
        <v>4.0999999999999996</v>
      </c>
      <c r="AR55" s="368">
        <v>198.4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116295</v>
      </c>
      <c r="AN56" s="372">
        <v>54166</v>
      </c>
      <c r="AO56" s="373">
        <v>86.2</v>
      </c>
      <c r="AP56" s="374">
        <v>127651</v>
      </c>
      <c r="AQ56" s="375">
        <v>0.3</v>
      </c>
      <c r="AR56" s="376">
        <v>85.9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443284</v>
      </c>
      <c r="AN57" s="364">
        <v>211088</v>
      </c>
      <c r="AO57" s="365">
        <v>-72.8</v>
      </c>
      <c r="AP57" s="366">
        <v>291173</v>
      </c>
      <c r="AQ57" s="367">
        <v>-0.3</v>
      </c>
      <c r="AR57" s="368">
        <v>-72.5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156518</v>
      </c>
      <c r="AN58" s="372">
        <v>74532</v>
      </c>
      <c r="AO58" s="373">
        <v>37.6</v>
      </c>
      <c r="AP58" s="374">
        <v>119071</v>
      </c>
      <c r="AQ58" s="375">
        <v>-6.7</v>
      </c>
      <c r="AR58" s="376">
        <v>44.3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407722</v>
      </c>
      <c r="AN59" s="364">
        <v>200158</v>
      </c>
      <c r="AO59" s="365">
        <v>-5.2</v>
      </c>
      <c r="AP59" s="366">
        <v>271581</v>
      </c>
      <c r="AQ59" s="367">
        <v>-6.7</v>
      </c>
      <c r="AR59" s="368">
        <v>1.5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111741</v>
      </c>
      <c r="AN60" s="372">
        <v>54856</v>
      </c>
      <c r="AO60" s="373">
        <v>-26.4</v>
      </c>
      <c r="AP60" s="374">
        <v>117844</v>
      </c>
      <c r="AQ60" s="375">
        <v>-1</v>
      </c>
      <c r="AR60" s="376">
        <v>-25.4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744243</v>
      </c>
      <c r="AN61" s="379">
        <v>345828</v>
      </c>
      <c r="AO61" s="380">
        <v>22.8</v>
      </c>
      <c r="AP61" s="381">
        <v>293634</v>
      </c>
      <c r="AQ61" s="382">
        <v>-2.7</v>
      </c>
      <c r="AR61" s="368">
        <v>25.5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129267</v>
      </c>
      <c r="AN62" s="372">
        <v>60202</v>
      </c>
      <c r="AO62" s="373">
        <v>39.6</v>
      </c>
      <c r="AP62" s="374">
        <v>123717</v>
      </c>
      <c r="AQ62" s="375">
        <v>2.4</v>
      </c>
      <c r="AR62" s="376">
        <v>37.200000000000003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0bvbST+Wyu9D02qJM1gnb4heQxE/JF3wnCFKwe4IZUJwNmAneZP0B1CsAOmH74S7ffdXZWV/ZA8uv29mZ0hIQ==" saltValue="xuCGurOcqZAtmohVs3Go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58"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TzWaebxWX3R2G+x2ekchp25yu0Z0OdZ5V4Xagp4ZEXG0JGvjCy/fd8D7C/BDQf94VgQbospQpMIMn4wOZE6w==" saltValue="uodWnlVvPa+z7wlZo0En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61"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2VA7tEL2T+vppxh2iLEXxF8iN3xSYOsaG2T3PsRY37A2kYPaLYY+dJJDCDlHIZ34HI1rYORbest8rpYGmnHQ==" saltValue="dBDQwTKsLmsaIsHnBQK+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4" t="s">
        <v>3</v>
      </c>
      <c r="D47" s="1194"/>
      <c r="E47" s="1195"/>
      <c r="F47" s="11">
        <v>5.74</v>
      </c>
      <c r="G47" s="12">
        <v>8.32</v>
      </c>
      <c r="H47" s="12">
        <v>7.53</v>
      </c>
      <c r="I47" s="12">
        <v>6.24</v>
      </c>
      <c r="J47" s="13">
        <v>4.0999999999999996</v>
      </c>
    </row>
    <row r="48" spans="2:10" ht="57.75" customHeight="1" x14ac:dyDescent="0.15">
      <c r="B48" s="14"/>
      <c r="C48" s="1196" t="s">
        <v>4</v>
      </c>
      <c r="D48" s="1196"/>
      <c r="E48" s="1197"/>
      <c r="F48" s="15">
        <v>2.79</v>
      </c>
      <c r="G48" s="16">
        <v>2.88</v>
      </c>
      <c r="H48" s="16">
        <v>4.1500000000000004</v>
      </c>
      <c r="I48" s="16">
        <v>3.88</v>
      </c>
      <c r="J48" s="17">
        <v>3.97</v>
      </c>
    </row>
    <row r="49" spans="2:10" ht="57.75" customHeight="1" thickBot="1" x14ac:dyDescent="0.2">
      <c r="B49" s="18"/>
      <c r="C49" s="1198" t="s">
        <v>5</v>
      </c>
      <c r="D49" s="1198"/>
      <c r="E49" s="1199"/>
      <c r="F49" s="19" t="s">
        <v>562</v>
      </c>
      <c r="G49" s="20">
        <v>3.01</v>
      </c>
      <c r="H49" s="20">
        <v>0.28999999999999998</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6MgfwBryN7kjI5xG5QY2Z35w7RaxzVHE99YaUGpOHOIY1/ETrg7+CWnRjT9fBrU/IiqbxfmcEHsKNWRg3H03g==" saltValue="3ZVdAFORGWm9T4q8rli9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2020-03-05T08:29:13Z</cp:lastPrinted>
  <dcterms:created xsi:type="dcterms:W3CDTF">2020-02-10T02:05:46Z</dcterms:created>
  <dcterms:modified xsi:type="dcterms:W3CDTF">2020-09-28T14:01:02Z</dcterms:modified>
  <cp:category/>
</cp:coreProperties>
</file>